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Indicadores" sheetId="2" state="visible" r:id="rId2"/>
    <sheet xmlns:r="http://schemas.openxmlformats.org/officeDocument/2006/relationships" name="Precos" sheetId="3" state="visible" r:id="rId3"/>
    <sheet xmlns:r="http://schemas.openxmlformats.org/officeDocument/2006/relationships" name="Volumes e VBP" sheetId="4" state="visible" r:id="rId4"/>
    <sheet xmlns:r="http://schemas.openxmlformats.org/officeDocument/2006/relationships" name="Exportacoes" sheetId="5" state="visible" r:id="rId5"/>
    <sheet xmlns:r="http://schemas.openxmlformats.org/officeDocument/2006/relationships" name="Variacoes" sheetId="6" state="visible" r:id="rId6"/>
    <sheet xmlns:r="http://schemas.openxmlformats.org/officeDocument/2006/relationships" name="Graficos" sheetId="7" state="visible" r:id="rId7"/>
    <sheet xmlns:r="http://schemas.openxmlformats.org/officeDocument/2006/relationships" name="Fontes" sheetId="8" state="visible" r:id="rId8"/>
    <sheet xmlns:r="http://schemas.openxmlformats.org/officeDocument/2006/relationships" name="Lacunas" sheetId="9" state="visible" r:id="rId9"/>
    <sheet xmlns:r="http://schemas.openxmlformats.org/officeDocument/2006/relationships" name="Base territorial" sheetId="10" state="visible" r:id="rId10"/>
  </sheets>
  <definedNames>
    <definedName name="_xlnm.Print_Titles" localSheetId="0">'Resumo'!$1:$4</definedName>
    <definedName name="_xlnm.Print_Titles" localSheetId="1">'Indicadores'!$1:$4</definedName>
    <definedName name="_xlnm.Print_Titles" localSheetId="2">'Precos'!$1:$4</definedName>
    <definedName name="_xlnm.Print_Titles" localSheetId="3">'Volumes e VBP'!$1:$4</definedName>
    <definedName name="_xlnm.Print_Titles" localSheetId="4">'Exportacoes'!$1:$4</definedName>
    <definedName name="_xlnm.Print_Titles" localSheetId="5">'Variacoes'!$1:$4</definedName>
    <definedName name="_xlnm.Print_Titles" localSheetId="7">'Fontes'!$1:$4</definedName>
    <definedName name="_xlnm.Print_Titles" localSheetId="8">'Lacunas'!$1:$4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;[Red]-#,##0.00"/>
    <numFmt numFmtId="165" formatCode="&quot;R$&quot; #,##0.00"/>
  </numFmts>
  <fonts count="10">
    <font>
      <name val="Calibri"/>
      <family val="2"/>
      <color theme="1"/>
      <sz val="11"/>
      <scheme val="minor"/>
    </font>
    <font>
      <name val="Calibri"/>
      <b val="1"/>
      <color rgb="003E4327"/>
      <sz val="19"/>
    </font>
    <font>
      <name val="Calibri"/>
      <color rgb="00737362"/>
      <sz val="10"/>
    </font>
    <font>
      <name val="Calibri"/>
      <b val="1"/>
      <color rgb="00FFFFFF"/>
      <sz val="10"/>
    </font>
    <font>
      <name val="Calibri"/>
      <color rgb="002A2A22"/>
      <sz val="10"/>
    </font>
    <font>
      <name val="Calibri"/>
      <color rgb="00B25A3A"/>
      <sz val="10"/>
      <u val="single"/>
    </font>
    <font>
      <b val="1"/>
      <color rgb="003E4327"/>
      <sz val="17"/>
    </font>
    <font>
      <b val="1"/>
      <color rgb="003E4327"/>
    </font>
    <font>
      <b val="1"/>
      <color rgb="003E4327"/>
      <sz val="18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3E4327"/>
      </patternFill>
    </fill>
    <fill>
      <patternFill patternType="solid">
        <fgColor rgb="00FAF8F3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0" fontId="4" fillId="3" borderId="0" applyAlignment="1" pivotButton="0" quotePrefix="0" xfId="0">
      <alignment vertical="top" wrapText="1"/>
    </xf>
    <xf numFmtId="164" fontId="4" fillId="3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vertical="top" wrapText="1"/>
    </xf>
    <xf numFmtId="0" fontId="5" fillId="3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4" fontId="0" fillId="0" borderId="0" pivotButton="0" quotePrefix="0" xfId="0"/>
    <xf numFmtId="0" fontId="0" fillId="0" borderId="0" applyAlignment="1" pivotButton="0" quotePrefix="0" xfId="0">
      <alignment wrapText="1"/>
    </xf>
    <xf numFmtId="0" fontId="8" fillId="0" borderId="0" pivotButton="0" quotePrefix="0" xfId="0"/>
    <xf numFmtId="0" fontId="0" fillId="4" borderId="0" pivotButton="0" quotePrefix="0" xfId="0"/>
    <xf numFmtId="0" fontId="9" fillId="2" borderId="0" pivotButton="0" quotePrefix="0" xfId="0"/>
    <xf numFmtId="165" fontId="0" fillId="4" borderId="0" pivotButton="0" quotePrefix="0" xfId="0"/>
    <xf numFmtId="1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harts/chart1.xml><?xml version="1.0" encoding="utf-8"?>
<chartSpace xmlns="http://schemas.openxmlformats.org/drawingml/2006/chart">
  <style val="4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VBP nominal · café total MG · vintage set/2026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'Graficos'!B5</f>
            </strRef>
          </tx>
          <spPr>
            <a:ln xmlns:a="http://schemas.openxmlformats.org/drawingml/2006/main">
              <a:prstDash val="solid"/>
            </a:ln>
          </spPr>
          <cat>
            <numRef>
              <f>'Graficos'!$A$6:$A$7</f>
            </numRef>
          </cat>
          <val>
            <numRef>
              <f>'Graficos'!$B$6:$B$7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R$ nominais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4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QMA familiar · produção por região MG · 2025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'Graficos'!B25</f>
            </strRef>
          </tx>
          <spPr>
            <a:ln xmlns:a="http://schemas.openxmlformats.org/drawingml/2006/main">
              <a:prstDash val="solid"/>
            </a:ln>
          </spPr>
          <cat>
            <numRef>
              <f>'Graficos'!$A$26:$A$28</f>
            </numRef>
          </cat>
          <val>
            <numRef>
              <f>'Graficos'!$B$26:$B$28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toneladas por ano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style val="4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Faturamento da cadeia · MG · 2025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'Graficos'!B45</f>
            </strRef>
          </tx>
          <spPr>
            <a:ln xmlns:a="http://schemas.openxmlformats.org/drawingml/2006/main">
              <a:prstDash val="solid"/>
            </a:ln>
          </spPr>
          <cat>
            <numRef>
              <f>'Graficos'!$A$46</f>
            </numRef>
          </cat>
          <val>
            <numRef>
              <f>'Graficos'!$B$46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R$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4</col>
      <colOff>0</colOff>
      <row>3</row>
      <rowOff>0</rowOff>
    </from>
    <ext cx="82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23</row>
      <rowOff>0</rowOff>
    </from>
    <ext cx="828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4</col>
      <colOff>0</colOff>
      <row>43</row>
      <rowOff>0</rowOff>
    </from>
    <ext cx="828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ResumoOrigem" displayName="ResumoOrigem" ref="A4:H7" headerRowCount="1">
  <autoFilter ref="A4:H7"/>
  <tableColumns count="8">
    <tableColumn id="1" name="Cadeia"/>
    <tableColumn id="2" name="Indicadores mapeados"/>
    <tableColumn id="3" name="Referência selecionada"/>
    <tableColumn id="4" name="Valor"/>
    <tableColumn id="5" name="Unidade"/>
    <tableColumn id="6" name="Período"/>
    <tableColumn id="7" name="Recorte"/>
    <tableColumn id="8" name="Limitação territorial"/>
  </tableColumns>
  <tableStyleInfo name="TableStyleMedium4" showRowStripes="1"/>
</table>
</file>

<file path=xl/tables/table2.xml><?xml version="1.0" encoding="utf-8"?>
<table xmlns="http://schemas.openxmlformats.org/spreadsheetml/2006/main" id="2" name="IndicadoresOrigem" displayName="IndicadoresOrigem" ref="A4:N115" headerRowCount="1">
  <autoFilter ref="A4:N115"/>
  <tableColumns count="14">
    <tableColumn id="1" name="ID"/>
    <tableColumn id="2" name="Produto"/>
    <tableColumn id="3" name="Segmento / classificação"/>
    <tableColumn id="4" name="Indicador"/>
    <tableColumn id="5" name="Valor numérico"/>
    <tableColumn id="6" name="Unidade"/>
    <tableColumn id="7" name="Período do dado"/>
    <tableColumn id="8" name="Recorte geográfico"/>
    <tableColumn id="9" name="Nível de mercado"/>
    <tableColumn id="10" name="Fonte"/>
    <tableColumn id="11" name="Publicação da fonte"/>
    <tableColumn id="12" name="URL da fonte"/>
    <tableColumn id="13" name="Evidência / trecho"/>
    <tableColumn id="14" name="Limitações"/>
  </tableColumns>
  <tableStyleInfo name="TableStyleMedium4" showRowStripes="1"/>
</table>
</file>

<file path=xl/tables/table3.xml><?xml version="1.0" encoding="utf-8"?>
<table xmlns="http://schemas.openxmlformats.org/spreadsheetml/2006/main" id="3" name="PrecosOrigem" displayName="PrecosOrigem" ref="A4:N29" headerRowCount="1">
  <autoFilter ref="A4:N29"/>
  <tableColumns count="14">
    <tableColumn id="1" name="ID"/>
    <tableColumn id="2" name="Produto"/>
    <tableColumn id="3" name="Segmento / classificação"/>
    <tableColumn id="4" name="Indicador"/>
    <tableColumn id="5" name="Valor numérico"/>
    <tableColumn id="6" name="Unidade"/>
    <tableColumn id="7" name="Período do dado"/>
    <tableColumn id="8" name="Recorte geográfico"/>
    <tableColumn id="9" name="Nível de mercado"/>
    <tableColumn id="10" name="Fonte"/>
    <tableColumn id="11" name="Publicação da fonte"/>
    <tableColumn id="12" name="URL da fonte"/>
    <tableColumn id="13" name="Evidência / trecho"/>
    <tableColumn id="14" name="Limitações"/>
  </tableColumns>
  <tableStyleInfo name="TableStyleMedium4" showRowStripes="1"/>
</table>
</file>

<file path=xl/tables/table4.xml><?xml version="1.0" encoding="utf-8"?>
<table xmlns="http://schemas.openxmlformats.org/spreadsheetml/2006/main" id="4" name="VolumesOrigem" displayName="VolumesOrigem" ref="A4:N44" headerRowCount="1">
  <autoFilter ref="A4:N44"/>
  <tableColumns count="14">
    <tableColumn id="1" name="ID"/>
    <tableColumn id="2" name="Produto"/>
    <tableColumn id="3" name="Segmento / classificação"/>
    <tableColumn id="4" name="Indicador"/>
    <tableColumn id="5" name="Valor numérico"/>
    <tableColumn id="6" name="Unidade"/>
    <tableColumn id="7" name="Período do dado"/>
    <tableColumn id="8" name="Recorte geográfico"/>
    <tableColumn id="9" name="Nível de mercado"/>
    <tableColumn id="10" name="Fonte"/>
    <tableColumn id="11" name="Publicação da fonte"/>
    <tableColumn id="12" name="URL da fonte"/>
    <tableColumn id="13" name="Evidência / trecho"/>
    <tableColumn id="14" name="Limitações"/>
  </tableColumns>
  <tableStyleInfo name="TableStyleMedium4" showRowStripes="1"/>
</table>
</file>

<file path=xl/tables/table5.xml><?xml version="1.0" encoding="utf-8"?>
<table xmlns="http://schemas.openxmlformats.org/spreadsheetml/2006/main" id="5" name="ExportacoesOrigem" displayName="ExportacoesOrigem" ref="A4:N34" headerRowCount="1">
  <autoFilter ref="A4:N34"/>
  <tableColumns count="14">
    <tableColumn id="1" name="ID"/>
    <tableColumn id="2" name="Produto"/>
    <tableColumn id="3" name="Segmento / classificação"/>
    <tableColumn id="4" name="Indicador"/>
    <tableColumn id="5" name="Valor numérico"/>
    <tableColumn id="6" name="Unidade"/>
    <tableColumn id="7" name="Período do dado"/>
    <tableColumn id="8" name="Recorte geográfico"/>
    <tableColumn id="9" name="Nível de mercado"/>
    <tableColumn id="10" name="Fonte"/>
    <tableColumn id="11" name="Publicação da fonte"/>
    <tableColumn id="12" name="URL da fonte"/>
    <tableColumn id="13" name="Evidência / trecho"/>
    <tableColumn id="14" name="Limitações"/>
  </tableColumns>
  <tableStyleInfo name="TableStyleMedium4" showRowStripes="1"/>
</table>
</file>

<file path=xl/tables/table6.xml><?xml version="1.0" encoding="utf-8"?>
<table xmlns="http://schemas.openxmlformats.org/spreadsheetml/2006/main" id="6" name="VariacoesOrigem" displayName="VariacoesOrigem" ref="A4:N12" headerRowCount="1">
  <autoFilter ref="A4:N12"/>
  <tableColumns count="14">
    <tableColumn id="1" name="ID"/>
    <tableColumn id="2" name="Produto"/>
    <tableColumn id="3" name="Segmento / classificação"/>
    <tableColumn id="4" name="Indicador"/>
    <tableColumn id="5" name="Valor numérico"/>
    <tableColumn id="6" name="Unidade"/>
    <tableColumn id="7" name="Período do dado"/>
    <tableColumn id="8" name="Recorte geográfico"/>
    <tableColumn id="9" name="Nível de mercado"/>
    <tableColumn id="10" name="Fonte"/>
    <tableColumn id="11" name="Publicação da fonte"/>
    <tableColumn id="12" name="URL da fonte"/>
    <tableColumn id="13" name="Evidência / trecho"/>
    <tableColumn id="14" name="Limitações"/>
  </tableColumns>
  <tableStyleInfo name="TableStyleMedium4" showRowStripes="1"/>
</table>
</file>

<file path=xl/tables/table7.xml><?xml version="1.0" encoding="utf-8"?>
<table xmlns="http://schemas.openxmlformats.org/spreadsheetml/2006/main" id="7" name="FontesOrigem" displayName="FontesOrigem" ref="A4:D73" headerRowCount="1">
  <autoFilter ref="A4:D73"/>
  <tableColumns count="4">
    <tableColumn id="1" name="ID"/>
    <tableColumn id="2" name="Título"/>
    <tableColumn id="3" name="URL"/>
    <tableColumn id="4" name="Observação"/>
  </tableColumns>
  <tableStyleInfo name="TableStyleMedium4" showRowStripes="1"/>
</table>
</file>

<file path=xl/tables/table8.xml><?xml version="1.0" encoding="utf-8"?>
<table xmlns="http://schemas.openxmlformats.org/spreadsheetml/2006/main" id="8" name="LacunasOrigem" displayName="LacunasOrigem" ref="A4:B40" headerRowCount="1">
  <autoFilter ref="A4:B40"/>
  <tableColumns count="2">
    <tableColumn id="1" name="ID"/>
    <tableColumn id="2" name="Lacuna"/>
  </tableColumns>
  <tableStyleInfo name="TableStyleMedium4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ww.gov.br/agricultura/pt-br/assuntos/politica-agricola/arquivos-vbp/202512VBPREGIONAL.xlsx" TargetMode="External" Id="rId1"/><Relationship Type="http://schemas.openxmlformats.org/officeDocument/2006/relationships/hyperlink" Target="https://www.gov.br/agricultura/pt-br/assuntos/politica-agricola/arquivos-vbp/202609VBPREGIONAL.xlsx" TargetMode="External" Id="rId2"/><Relationship Type="http://schemas.openxmlformats.org/officeDocument/2006/relationships/hyperlink" Target="https://www.gov.br/agricultura/pt-br/assuntos/politica-agricola/arquivos-vbp/202609VBPREGIONAL.xlsx" TargetMode="External" Id="rId3"/><Relationship Type="http://schemas.openxmlformats.org/officeDocument/2006/relationships/hyperlink" Target="https://agenciadenoticias.ibge.gov.br/en/agencia-press-room/2185-news-agency/releases-en/44486-em-agosto-ibge-preve-safra-de-341-2-milhoes-de-toneladas-para-2026" TargetMode="External" Id="rId4"/><Relationship Type="http://schemas.openxmlformats.org/officeDocument/2006/relationships/hyperlink" Target="https://www.gov.br/conab/pt-br/assuntos/noticias/producao-de-cafe-e-estimada-em-67-6-milhoes-de-sacas-influenciada-por-bienalidade-positiva-em-2026" TargetMode="External" Id="rId5"/><Relationship Type="http://schemas.openxmlformats.org/officeDocument/2006/relationships/hyperlink" Target="https://www.gov.br/conab/pt-br/assuntos/noticias/producao-de-cafe-e-estimada-em-67-6-milhoes-de-sacas-influenciada-por-bienalidade-positiva-em-2026" TargetMode="External" Id="rId6"/><Relationship Type="http://schemas.openxmlformats.org/officeDocument/2006/relationships/hyperlink" Target="https://www.gov.br/conab/pt-br/assuntos/noticias/producao-de-cafe-e-estimada-em-67-6-milhoes-de-sacas-influenciada-por-bienalidade-positiva-em-2026" TargetMode="External" Id="rId7"/><Relationship Type="http://schemas.openxmlformats.org/officeDocument/2006/relationships/hyperlink" Target="https://www.gov.br/conab/pt-br/assuntos/noticias/producao-de-cafe-e-estimada-em-67-6-milhoes-de-sacas-influenciada-por-bienalidade-positiva-em-2026" TargetMode="External" Id="rId8"/><Relationship Type="http://schemas.openxmlformats.org/officeDocument/2006/relationships/hyperlink" Target="https://www.gov.br/conab/pt-br/atuacao/informacoes-agropecuarias/analises-do-mercado-agropecuario-e-extrativista/analises-de-mercado/historico-semanal/historico-semanal-cafe/cafe-conjuntura-semanal-2025/cafe_-_conjuntura_semanal_-_27-10-2025_a_31-10-2025.pdf" TargetMode="External" Id="rId9"/><Relationship Type="http://schemas.openxmlformats.org/officeDocument/2006/relationships/hyperlink" Target="https://www.cepea.org.br/br/indicador/cafe.aspx" TargetMode="External" Id="rId10"/><Relationship Type="http://schemas.openxmlformats.org/officeDocument/2006/relationships/hyperlink" Target="https://www.mg.gov.br/system/files/media/agricultura/documento_detalhado/2025/dados-conjunturais/informativo-conjuntural/informativo-outubro-1.pdf" TargetMode="External" Id="rId11"/><Relationship Type="http://schemas.openxmlformats.org/officeDocument/2006/relationships/hyperlink" Target="https://www.mg.gov.br/system/files/media/agricultura/documento_detalhado/2025/dados-conjunturais/informativo-conjuntural/informativo-outubro-1.pdf" TargetMode="External" Id="rId12"/><Relationship Type="http://schemas.openxmlformats.org/officeDocument/2006/relationships/hyperlink" Target="https://www.gov.br/conab/pt-br/atuacao/informacoes-agropecuarias/analises-do-mercado-agropecuario-e-extrativista/analises-de-mercado/historico-semanal/historico-semanal-cafe/cafe-conjuntura-semanal-2025/cafe_-_conjuntura_semanal_-_27-10-2025_a_31-10-2025.pdf" TargetMode="External" Id="rId13"/><Relationship Type="http://schemas.openxmlformats.org/officeDocument/2006/relationships/hyperlink" Target="https://www.gov.br/conab/pt-br/atuacao/informacoes-agropecuarias/analises-do-mercado-agropecuario-e-extrativista/analises-de-mercado/historico-semanal/historico-semanal-cafe/cafe-conjuntura-semanal-2025/cafe_-_conjuntura_semanal_-_27-10-2025_a_31-10-2025.pdf" TargetMode="External" Id="rId14"/><Relationship Type="http://schemas.openxmlformats.org/officeDocument/2006/relationships/hyperlink" Target="https://www.mg.gov.br/system/files/media/agricultura/documento_detalhado/2025/dados-conjunturais/informativo-conjuntural/informativo-outubro-1.pdf" TargetMode="External" Id="rId15"/><Relationship Type="http://schemas.openxmlformats.org/officeDocument/2006/relationships/hyperlink" Target="https://www.mg.gov.br/system/files/media/agricultura/documento_detalhado/2025/dados-conjunturais/informativo-conjuntural/informativo-outubro-1.pdf" TargetMode="External" Id="rId16"/><Relationship Type="http://schemas.openxmlformats.org/officeDocument/2006/relationships/hyperlink" Target="https://www.mg.gov.br/system/files/media/agricultura/documento_detalhado/2026/dados-conjunturais/informativo-conjuntural/informativo-setembro-1-1.pdf" TargetMode="External" Id="rId17"/><Relationship Type="http://schemas.openxmlformats.org/officeDocument/2006/relationships/hyperlink" Target="https://www.mg.gov.br/system/files/media/agricultura/documento_detalhado/2026/dados-conjunturais/informativo-conjuntural/informativo-setembro-1-1.pdf" TargetMode="External" Id="rId18"/><Relationship Type="http://schemas.openxmlformats.org/officeDocument/2006/relationships/hyperlink" Target="https://www.mg.gov.br/system/files/media/agricultura/documento_detalhado/2026/dados-conjunturais/informativo-conjuntural/informativo-setembro-1-1.pdf" TargetMode="External" Id="rId19"/><Relationship Type="http://schemas.openxmlformats.org/officeDocument/2006/relationships/hyperlink" Target="https://www.cecafe.com.br/publicacoes/noticias/cecafe-exportacao-cafe-2025-20260119/" TargetMode="External" Id="rId20"/><Relationship Type="http://schemas.openxmlformats.org/officeDocument/2006/relationships/hyperlink" Target="https://www.cecafe.com.br/publicacoes/noticias/cecafe-exportacao-cafe-2025-20260119/" TargetMode="External" Id="rId21"/><Relationship Type="http://schemas.openxmlformats.org/officeDocument/2006/relationships/hyperlink" Target="https://www.cecafe.com.br/publicacoes/noticias/cecafe-exportacao-cafe-2025-20260119/" TargetMode="External" Id="rId22"/><Relationship Type="http://schemas.openxmlformats.org/officeDocument/2006/relationships/hyperlink" Target="https://www.cecafe.com.br/publicacoes/noticias/cecafe-exportacao-cafe-2025-20260119/" TargetMode="External" Id="rId23"/><Relationship Type="http://schemas.openxmlformats.org/officeDocument/2006/relationships/hyperlink" Target="https://www.cecafe.com.br/publicacoes/noticias/cecafe-exportacao-cafe-2025-20260119/" TargetMode="External" Id="rId24"/><Relationship Type="http://schemas.openxmlformats.org/officeDocument/2006/relationships/hyperlink" Target="https://www.cecafe.com.br/publicacoes/noticias/cecafe-exportacao-cafe-2025-20260119/" TargetMode="External" Id="rId25"/><Relationship Type="http://schemas.openxmlformats.org/officeDocument/2006/relationships/hyperlink" Target="https://www.emater.mg.gov.br/portal.do/site-noticias/agricultor-familiar-faz-historia-e-alcanca-a-maior-nota-ja-registrada-no-concurso-de-qualidade-dos-cafes-de-minas-gerais/?flagweb=novosite_pagina_interna_noticia&amp;id=29868" TargetMode="External" Id="rId26"/><Relationship Type="http://schemas.openxmlformats.org/officeDocument/2006/relationships/hyperlink" Target="https://www.emater.mg.gov.br/portal.do/site-noticias/agricultor-familiar-faz-historia-e-alcanca-a-maior-nota-ja-registrada-no-concurso-de-qualidade-dos-cafes-de-minas-gerais/?flagweb=novosite_pagina_interna_noticia&amp;id=29868" TargetMode="External" Id="rId27"/><Relationship Type="http://schemas.openxmlformats.org/officeDocument/2006/relationships/hyperlink" Target="https://www.emater.mg.gov.br/portal.do/site-noticias/agricultor-familiar-faz-historia-e-alcanca-a-maior-nota-ja-registrada-no-concurso-de-qualidade-dos-cafes-de-minas-gerais/?flagweb=novosite_pagina_interna_noticia&amp;id=29868" TargetMode="External" Id="rId28"/><Relationship Type="http://schemas.openxmlformats.org/officeDocument/2006/relationships/hyperlink" Target="https://www.emater.mg.gov.br/portal.do/site-noticias/concursos-de-cafe-da-emater-mg-triplicam-valor-de-graos-premiados-e-transformam-a-renda-de-familias-em-minas-/?flagweb=novosite_pagina_interna_noticia&amp;id=29675" TargetMode="External" Id="rId29"/><Relationship Type="http://schemas.openxmlformats.org/officeDocument/2006/relationships/hyperlink" Target="https://www.emater.mg.gov.br/portal.do/site-noticias/agricultor-familiar-faz-historia-e-alcanca-a-maior-nota-ja-registrada-no-concurso-de-qualidade-dos-cafes-de-minas-gerais/?flagweb=novosite_pagina_interna_noticia&amp;id=29868" TargetMode="External" Id="rId30"/><Relationship Type="http://schemas.openxmlformats.org/officeDocument/2006/relationships/hyperlink" Target="https://www.gov.br/agricultura/pt-br/assuntos/sustentabilidade/indicacao-geografica/listaigs" TargetMode="External" Id="rId31"/><Relationship Type="http://schemas.openxmlformats.org/officeDocument/2006/relationships/hyperlink" Target="https://www.agenciaminas.mg.gov.br/noticia/governo-de-minas-cria-programa-para-fortalecer-a-cafeicultura-no-estado" TargetMode="External" Id="rId32"/><Relationship Type="http://schemas.openxmlformats.org/officeDocument/2006/relationships/hyperlink" Target="https://www.agenciaminas.mg.gov.br/noticia/seminario-de-turismo-rural-mostra-oportunidades-de-negocios-para-produtores-117700" TargetMode="External" Id="rId33"/><Relationship Type="http://schemas.openxmlformats.org/officeDocument/2006/relationships/hyperlink" Target="https://www.gov.br/agricultura/pt-br/assuntos/politica-agricola/arquivos-vbp/202609VBPREGIONAL.xlsx" TargetMode="External" Id="rId34"/><Relationship Type="http://schemas.openxmlformats.org/officeDocument/2006/relationships/hyperlink" Target="https://www.gov.br/agricultura/pt-br/assuntos/politica-agricola/arquivos-vbp/202609VBPREGIONAL.xlsx" TargetMode="External" Id="rId35"/><Relationship Type="http://schemas.openxmlformats.org/officeDocument/2006/relationships/hyperlink" Target="https://www.gov.br/conab/pt-br/atuacao/informacoes-agropecuarias/analises-do-mercado-agropecuario-e-extrativista/analises-de-mercado/historico-semanal/historico-semanal-cafe/cafe-conjuntura-semanal-2025/cafe_-_conjuntura_semanal_-_27-10-2025_a_31-10-2025.pdf" TargetMode="External" Id="rId36"/><Relationship Type="http://schemas.openxmlformats.org/officeDocument/2006/relationships/hyperlink" Target="https://www.mg.gov.br/system/files/media/agricultura/documento_detalhado/2026/dados-conjunturais/informativo-conjuntural/informativo-setembro-1-1.pdf" TargetMode="External" Id="rId37"/><Relationship Type="http://schemas.openxmlformats.org/officeDocument/2006/relationships/hyperlink" Target="https://www.mg.gov.br/system/files/media/agricultura/documento_detalhado/2026/dados-conjunturais/informativo-conjuntural/informativo-setembro-1-1.pdf" TargetMode="External" Id="rId38"/><Relationship Type="http://schemas.openxmlformats.org/officeDocument/2006/relationships/hyperlink" Target="https://www.gov.br/conab/pt-br/assuntos/noticias/producao-de-cafe-e-estimada-em-67-6-milhoes-de-sacas-influenciada-por-bienalidade-positiva-em-2026" TargetMode="External" Id="rId39"/><Relationship Type="http://schemas.openxmlformats.org/officeDocument/2006/relationships/hyperlink" Target="https://www.gov.br/agricultura/pt-br/assuntos/politica-agricola/arquivos-vbp/202609VBPREGIONAL.xlsx" TargetMode="External" Id="rId40"/><Relationship Type="http://schemas.openxmlformats.org/officeDocument/2006/relationships/hyperlink" Target="https://www.emater.mg.gov.br/portal.do/site-noticias/na-vespera-do-dia-mundial-do-queijo-emater-divulga-dados-ineditos-da-producao-familiar-em-minas/?flagweb=novosite_pagina_interna_noticia&amp;id=29919" TargetMode="External" Id="rId41"/><Relationship Type="http://schemas.openxmlformats.org/officeDocument/2006/relationships/hyperlink" Target="https://www.emater.mg.gov.br/portal.do/site-noticias/na-vespera-do-dia-mundial-do-queijo-emater-divulga-dados-ineditos-da-producao-familiar-em-minas/?flagweb=novosite_pagina_interna_noticia&amp;id=29919" TargetMode="External" Id="rId42"/><Relationship Type="http://schemas.openxmlformats.org/officeDocument/2006/relationships/hyperlink" Target="https://www.emater.mg.gov.br/portal.do/site-noticias/na-vespera-do-dia-mundial-do-queijo-emater-divulga-dados-ineditos-da-producao-familiar-em-minas/?flagweb=novosite_pagina_interna_noticia&amp;id=29919" TargetMode="External" Id="rId43"/><Relationship Type="http://schemas.openxmlformats.org/officeDocument/2006/relationships/hyperlink" Target="https://www.mg.gov.br/agricultura/pagina/servicos/queijos-artesanais" TargetMode="External" Id="rId44"/><Relationship Type="http://schemas.openxmlformats.org/officeDocument/2006/relationships/hyperlink" Target="https://www.emater.mg.gov.br/portal.do/site-noticias/na-vespera-do-dia-mundial-do-queijo-emater-divulga-dados-ineditos-da-producao-familiar-em-minas/?flagweb=novosite_pagina_interna_noticia&amp;id=29919" TargetMode="External" Id="rId45"/><Relationship Type="http://schemas.openxmlformats.org/officeDocument/2006/relationships/hyperlink" Target="https://www.emater.mg.gov.br/portal.do/site-noticias/na-vespera-do-dia-mundial-do-queijo-emater-divulga-dados-ineditos-da-producao-familiar-em-minas/?flagweb=novosite_pagina_interna_noticia&amp;id=29919" TargetMode="External" Id="rId46"/><Relationship Type="http://schemas.openxmlformats.org/officeDocument/2006/relationships/hyperlink" Target="https://www.mg.gov.br/agricultura/pagina/servicos/queijos-artesanais" TargetMode="External" Id="rId47"/><Relationship Type="http://schemas.openxmlformats.org/officeDocument/2006/relationships/hyperlink" Target="https://www.mg.gov.br/agricultura/pagina/servicos/queijos-artesanais" TargetMode="External" Id="rId48"/><Relationship Type="http://schemas.openxmlformats.org/officeDocument/2006/relationships/hyperlink" Target="https://www.mg.gov.br/agricultura/pagina/servicos/queijos-artesanais" TargetMode="External" Id="rId49"/><Relationship Type="http://schemas.openxmlformats.org/officeDocument/2006/relationships/hyperlink" Target="https://www.mg.gov.br/agricultura/pagina/servicos/queijos-artesanais" TargetMode="External" Id="rId50"/><Relationship Type="http://schemas.openxmlformats.org/officeDocument/2006/relationships/hyperlink" Target="https://www.mg.gov.br/agricultura/pagina/servicos/queijos-artesanais" TargetMode="External" Id="rId51"/><Relationship Type="http://schemas.openxmlformats.org/officeDocument/2006/relationships/hyperlink" Target="https://www.mg.gov.br/agricultura/pagina/servicos/queijos-artesanais" TargetMode="External" Id="rId52"/><Relationship Type="http://schemas.openxmlformats.org/officeDocument/2006/relationships/hyperlink" Target="https://www.mg.gov.br/agricultura/pagina/servicos/queijos-artesanais" TargetMode="External" Id="rId53"/><Relationship Type="http://schemas.openxmlformats.org/officeDocument/2006/relationships/hyperlink" Target="https://www.mg.gov.br/agricultura/pagina/servicos/queijos-artesanais" TargetMode="External" Id="rId54"/><Relationship Type="http://schemas.openxmlformats.org/officeDocument/2006/relationships/hyperlink" Target="https://balanca.mdic.gov.br/balanca/bd/comexstat-bd/mun/EXP_2025_MUN.csv" TargetMode="External" Id="rId55"/><Relationship Type="http://schemas.openxmlformats.org/officeDocument/2006/relationships/hyperlink" Target="https://balanca.mdic.gov.br/balanca/bd/comexstat-bd/mun/EXP_2025_MUN.csv" TargetMode="External" Id="rId56"/><Relationship Type="http://schemas.openxmlformats.org/officeDocument/2006/relationships/hyperlink" Target="https://balanca.mdic.gov.br/balanca/bd/comexstat-bd/mun/EXP_2025_MUN.csv" TargetMode="External" Id="rId57"/><Relationship Type="http://schemas.openxmlformats.org/officeDocument/2006/relationships/hyperlink" Target="https://balanca.mdic.gov.br/balanca/bd/comexstat-bd/mun/EXP_2025_MUN.csv" TargetMode="External" Id="rId58"/><Relationship Type="http://schemas.openxmlformats.org/officeDocument/2006/relationships/hyperlink" Target="https://balanca.mdic.gov.br/balanca/bd/comexstat-bd/mun/EXP_2026_MUN.csv" TargetMode="External" Id="rId59"/><Relationship Type="http://schemas.openxmlformats.org/officeDocument/2006/relationships/hyperlink" Target="https://balanca.mdic.gov.br/balanca/bd/comexstat-bd/mun/EXP_2026_MUN.csv" TargetMode="External" Id="rId60"/><Relationship Type="http://schemas.openxmlformats.org/officeDocument/2006/relationships/hyperlink" Target="https://balanca.mdic.gov.br/balanca/bd/comexstat-bd/mun/EXP_2026_MUN.csv" TargetMode="External" Id="rId61"/><Relationship Type="http://schemas.openxmlformats.org/officeDocument/2006/relationships/hyperlink" Target="https://balanca.mdic.gov.br/balanca/bd/comexstat-bd/mun/EXP_2026_MUN.csv" TargetMode="External" Id="rId62"/><Relationship Type="http://schemas.openxmlformats.org/officeDocument/2006/relationships/hyperlink" Target="https://api.desenvolvimento.mg.gov.br/api/download?path=paginas%2Fpromocao-de-exportacoes-e-comercio-exterior%2F3d396a1d5425424db7d9612c152fdaa5.pdf&amp;name=Guia+Abrindo+Fronteiras%3A+Oportunidades+de+Exporta%C3%A7%C3%A3o+para+o+Queijo+Mineiro" TargetMode="External" Id="rId63"/><Relationship Type="http://schemas.openxmlformats.org/officeDocument/2006/relationships/hyperlink" Target="https://api.desenvolvimento.mg.gov.br/api/download?path=paginas%2Fpromocao-de-exportacoes-e-comercio-exterior%2F3d396a1d5425424db7d9612c152fdaa5.pdf&amp;name=Guia+Abrindo+Fronteiras%3A+Oportunidades+de+Exporta%C3%A7%C3%A3o+para+o+Queijo+Mineiro" TargetMode="External" Id="rId64"/><Relationship Type="http://schemas.openxmlformats.org/officeDocument/2006/relationships/hyperlink" Target="https://www.serro.mg.gov.br/portal/servicos/1005/economia/" TargetMode="External" Id="rId65"/><Relationship Type="http://schemas.openxmlformats.org/officeDocument/2006/relationships/hyperlink" Target="https://www.serro.mg.gov.br/portal/servicos/1005/economia/" TargetMode="External" Id="rId66"/><Relationship Type="http://schemas.openxmlformats.org/officeDocument/2006/relationships/hyperlink" Target="https://www.serro.mg.gov.br/portal/servicos/1005/economia/" TargetMode="External" Id="rId67"/><Relationship Type="http://schemas.openxmlformats.org/officeDocument/2006/relationships/hyperlink" Target="https://www.mg.gov.br/agricultura/pagina/servicos/queijos-artesanais" TargetMode="External" Id="rId68"/><Relationship Type="http://schemas.openxmlformats.org/officeDocument/2006/relationships/hyperlink" Target="https://www.mg.gov.br/agricultura/pagina/servicos/queijos-artesanais" TargetMode="External" Id="rId69"/><Relationship Type="http://schemas.openxmlformats.org/officeDocument/2006/relationships/hyperlink" Target="https://www.mg.gov.br/agricultura/pagina/servicos/queijos-artesanais" TargetMode="External" Id="rId70"/><Relationship Type="http://schemas.openxmlformats.org/officeDocument/2006/relationships/hyperlink" Target="https://www.mg.gov.br/agricultura/pagina/servicos/queijos-artesanais" TargetMode="External" Id="rId71"/><Relationship Type="http://schemas.openxmlformats.org/officeDocument/2006/relationships/hyperlink" Target="https://www.mg.gov.br/agricultura/pagina/servicos/queijos-artesanais" TargetMode="External" Id="rId72"/><Relationship Type="http://schemas.openxmlformats.org/officeDocument/2006/relationships/hyperlink" Target="https://www.mg.gov.br/agricultura/pagina/servicos/queijos-artesanais" TargetMode="External" Id="rId73"/><Relationship Type="http://schemas.openxmlformats.org/officeDocument/2006/relationships/hyperlink" Target="https://www.mg.gov.br/agricultura/pagina/servicos/queijos-artesanais" TargetMode="External" Id="rId74"/><Relationship Type="http://schemas.openxmlformats.org/officeDocument/2006/relationships/hyperlink" Target="https://www.emater.mg.gov.br/portal.do/site-noticias/na-vespera-do-dia-mundial-do-queijo-emater-divulga-dados-ineditos-da-producao-familiar-em-minas/?flagweb=novosite_pagina_interna_noticia&amp;id=29919" TargetMode="External" Id="rId75"/><Relationship Type="http://schemas.openxmlformats.org/officeDocument/2006/relationships/hyperlink" Target="https://www.ibge.gov.br/estatisticas/economicas/agricultura-e-pecuaria/9209-pesquisa-trimestral-do-leite.html" TargetMode="External" Id="rId76"/><Relationship Type="http://schemas.openxmlformats.org/officeDocument/2006/relationships/hyperlink" Target="https://www.faemg.org.br/noticias/produtores-do-vale-do-suacui-visitam-queijarias-no-sul-de-minas" TargetMode="External" Id="rId77"/><Relationship Type="http://schemas.openxmlformats.org/officeDocument/2006/relationships/hyperlink" Target="https://www.gov.br/agricultura/pt-br/assuntos/inspecao/produtos-vegetal/dipov-1/conteudo-da-inspecao-vegetal/anuarios-pov/anuario-da-cachaca-2026-referencia-2025.pdf" TargetMode="External" Id="rId78"/><Relationship Type="http://schemas.openxmlformats.org/officeDocument/2006/relationships/hyperlink" Target="https://www.gov.br/agricultura/pt-br/assuntos/inspecao/produtos-vegetal/dipov-1/conteudo-da-inspecao-vegetal/anuarios-pov/anuario-da-cachaca-2026-referencia-2025.pdf" TargetMode="External" Id="rId79"/><Relationship Type="http://schemas.openxmlformats.org/officeDocument/2006/relationships/hyperlink" Target="https://www.gov.br/agricultura/pt-br/assuntos/inspecao/produtos-vegetal/dipov-1/conteudo-da-inspecao-vegetal/anuarios-pov/anuario-da-cachaca-2026-referencia-2025.pdf" TargetMode="External" Id="rId80"/><Relationship Type="http://schemas.openxmlformats.org/officeDocument/2006/relationships/hyperlink" Target="https://www.gov.br/agricultura/pt-br/assuntos/inspecao/produtos-vegetal/dipov-1/conteudo-da-inspecao-vegetal/anuarios-pov/anuario-da-cachaca-2026-referencia-2025.pdf" TargetMode="External" Id="rId81"/><Relationship Type="http://schemas.openxmlformats.org/officeDocument/2006/relationships/hyperlink" Target="https://www.gov.br/agricultura/pt-br/assuntos/inspecao/produtos-vegetal/dipov-1/conteudo-da-inspecao-vegetal/anuarios-pov/anuario-da-cachaca-2026-referencia-2025.pdf" TargetMode="External" Id="rId82"/><Relationship Type="http://schemas.openxmlformats.org/officeDocument/2006/relationships/hyperlink" Target="https://www.mg.gov.br/system/files/media/documento_detalhado/2024-07/diagnostico-2023.pdf" TargetMode="External" Id="rId83"/><Relationship Type="http://schemas.openxmlformats.org/officeDocument/2006/relationships/hyperlink" Target="https://www.emater.mg.gov.br/portal.do/site-noticias/cachaca-de-alambique-e-reconhecida-como-patrimonio-cultural-de-minas-gerais/?flagweb=novosite_pagina_interna_noticia&amp;id=30514" TargetMode="External" Id="rId84"/><Relationship Type="http://schemas.openxmlformats.org/officeDocument/2006/relationships/hyperlink" Target="http://www.agenciaminas.mg.gov.br/noticia/dia-da-cachaca-mineira-setor-movimenta-mais-de-r-600-milhoes-em-minas-e-reforca-sua-lideranca-nacional" TargetMode="External" Id="rId85"/><Relationship Type="http://schemas.openxmlformats.org/officeDocument/2006/relationships/hyperlink" Target="http://www.agenciaminas.mg.gov.br/noticia/dia-da-cachaca-mineira-setor-movimenta-mais-de-r-600-milhoes-em-minas-e-reforca-sua-lideranca-nacional" TargetMode="External" Id="rId86"/><Relationship Type="http://schemas.openxmlformats.org/officeDocument/2006/relationships/hyperlink" Target="http://www.agenciaminas.mg.gov.br/noticia/dia-da-cachaca-mineira-setor-movimenta-mais-de-r-600-milhoes-em-minas-e-reforca-sua-lideranca-nacional" TargetMode="External" Id="rId87"/><Relationship Type="http://schemas.openxmlformats.org/officeDocument/2006/relationships/hyperlink" Target="https://api.desenvolvimento.mg.gov.br/api/download?path=paginas%2Farquivos%2Fpromocao-de-exportacoes-e-comercio-exterior%2F01M4EAPT4P44TD2HD1MPJEWDQ4.pdf&amp;name=Guia+Abrindo+Fronteiras%3A+Oportunidade+de+Exporta%C3%A7%C3%A3o+para+a+Cacha%C3%A7a+Mineira" TargetMode="External" Id="rId88"/><Relationship Type="http://schemas.openxmlformats.org/officeDocument/2006/relationships/hyperlink" Target="https://api.desenvolvimento.mg.gov.br/api/download?path=paginas%2Farquivos%2Fpromocao-de-exportacoes-e-comercio-exterior%2F01M4EAPT4P44TD2HD1MPJEWDQ4.pdf&amp;name=Guia+Abrindo+Fronteiras%3A+Oportunidade+de+Exporta%C3%A7%C3%A3o+para+a+Cacha%C3%A7a+Mineira" TargetMode="External" Id="rId89"/><Relationship Type="http://schemas.openxmlformats.org/officeDocument/2006/relationships/hyperlink" Target="https://api.desenvolvimento.mg.gov.br/api/download?path=paginas%2Farquivos%2Fpromocao-de-exportacoes-e-comercio-exterior%2F01M4EAPT4P44TD2HD1MPJEWDQ4.pdf&amp;name=Guia+Abrindo+Fronteiras%3A+Oportunidade+de+Exporta%C3%A7%C3%A3o+para+a+Cacha%C3%A7a+Mineira" TargetMode="External" Id="rId90"/><Relationship Type="http://schemas.openxmlformats.org/officeDocument/2006/relationships/hyperlink" Target="https://www.gov.br/agricultura/pt-br/assuntos/inspecao/produtos-vegetal/dipov-1/conteudo-da-inspecao-vegetal/anuarios-pov/anuario-da-cachaca-2026-referencia-2025.pdf" TargetMode="External" Id="rId91"/><Relationship Type="http://schemas.openxmlformats.org/officeDocument/2006/relationships/hyperlink" Target="https://www.gov.br/agricultura/pt-br/assuntos/inspecao/produtos-vegetal/dipov-1/conteudo-da-inspecao-vegetal/anuarios-pov/anuario-da-cachaca-2026-referencia-2025.pdf" TargetMode="External" Id="rId92"/><Relationship Type="http://schemas.openxmlformats.org/officeDocument/2006/relationships/hyperlink" Target="https://www.gov.br/agricultura/pt-br/assuntos/inspecao/produtos-vegetal/dipov-1/conteudo-da-inspecao-vegetal/anuarios-pov/anuario-da-cachaca-2026-referencia-2025.pdf" TargetMode="External" Id="rId93"/><Relationship Type="http://schemas.openxmlformats.org/officeDocument/2006/relationships/hyperlink" Target="https://www.cachacasdesalinas.com.br/cachaca-salinas-prata-organica-700ml" TargetMode="External" Id="rId94"/><Relationship Type="http://schemas.openxmlformats.org/officeDocument/2006/relationships/hyperlink" Target="https://www.cachacasdesalinas.com.br/cachaca-salinas-prata-organica-700ml" TargetMode="External" Id="rId95"/><Relationship Type="http://schemas.openxmlformats.org/officeDocument/2006/relationships/hyperlink" Target="https://www.extramercado.com.br/produto/1113314/cachaca-51-selecao-garrafa-965ml" TargetMode="External" Id="rId96"/><Relationship Type="http://schemas.openxmlformats.org/officeDocument/2006/relationships/hyperlink" Target="https://www.extramercado.com.br/produto/1113314/cachaca-51-selecao-garrafa-965ml" TargetMode="External" Id="rId97"/><Relationship Type="http://schemas.openxmlformats.org/officeDocument/2006/relationships/hyperlink" Target="https://www.gov.br/inpi/pt-br/servicos/indicacoes-geograficas/arquivos/fichas-tecnicas-de-indicacoes-geograficas/copy_of_RegiodeSalinas.pdf" TargetMode="External" Id="rId98"/><Relationship Type="http://schemas.openxmlformats.org/officeDocument/2006/relationships/hyperlink" Target="https://www.gov.br/inpi/pt-br/servicos/indicacoes-geograficas/arquivos/fichas-tecnicas-de-indicacoes-geograficas/copy_of_RegiodeSalinas.pdf" TargetMode="External" Id="rId99"/><Relationship Type="http://schemas.openxmlformats.org/officeDocument/2006/relationships/hyperlink" Target="https://www.gov.br/inpi/pt-br/servicos/indicacoes-geograficas/arquivos/fichas-tecnicas-de-indicacoes-geograficas/copy_of_RegiodeSalinas.pdf" TargetMode="External" Id="rId100"/><Relationship Type="http://schemas.openxmlformats.org/officeDocument/2006/relationships/hyperlink" Target="https://www.faemg.org.br/senar/noticias/salinas-recebe-maior-edicao-do-festival-mundial-da-cachaca" TargetMode="External" Id="rId101"/><Relationship Type="http://schemas.openxmlformats.org/officeDocument/2006/relationships/hyperlink" Target="https://www.faemg.org.br/Content/uploads/publicacoes/arquivos/qTQy1765890135582.pdf" TargetMode="External" Id="rId102"/><Relationship Type="http://schemas.openxmlformats.org/officeDocument/2006/relationships/hyperlink" Target="https://www.gov.br/agricultura/pt-br/assuntos/inspecao/produtos-vegetal/registro-importacao-e-exportacao-1/registro/registro-de-estabelecimentos" TargetMode="External" Id="rId103"/><Relationship Type="http://schemas.openxmlformats.org/officeDocument/2006/relationships/hyperlink" Target="https://www.mg.gov.br/servico/solicitar-orientacao-para-registro-de-estabelecimentos-produtores-e-engarrafadores-de-cachaca-e-aguardente-de-cana-de-acucar" TargetMode="External" Id="rId104"/><Relationship Type="http://schemas.openxmlformats.org/officeDocument/2006/relationships/hyperlink" Target="https://www.mg.gov.br/system/files/media/documento_detalhado/2024-07/diagnostico-2023.pdf" TargetMode="External" Id="rId105"/><Relationship Type="http://schemas.openxmlformats.org/officeDocument/2006/relationships/hyperlink" Target="http://www.agenciaminas.mg.gov.br/noticia/dia-da-cachaca-mineira-setor-movimenta-mais-de-r-600-milhoes-em-minas-e-reforca-sua-lideranca-nacional" TargetMode="External" Id="rId106"/><Relationship Type="http://schemas.openxmlformats.org/officeDocument/2006/relationships/hyperlink" Target="https://www.gov.br/agricultura/pt-br/assuntos/inspecao/produtos-vegetal/dipov-1/conteudo-da-inspecao-vegetal/anuarios-pov/anuario-da-cachaca-2026-referencia-2025.pdf" TargetMode="External" Id="rId107"/><Relationship Type="http://schemas.openxmlformats.org/officeDocument/2006/relationships/hyperlink" Target="https://www.emater.mg.gov.br/portal.do/site-noticias/cachaca-de-alambique-e-reconhecida-como-patrimonio-cultural-de-minas-gerais/?flagweb=novosite_pagina_interna_noticia&amp;id=30514" TargetMode="External" Id="rId108"/><Relationship Type="http://schemas.openxmlformats.org/officeDocument/2006/relationships/hyperlink" Target="https://www.gov.br/agricultura/pt-br/assuntos/inspecao/produtos-vegetal/dipov-1/conteudo-da-inspecao-vegetal/anuarios-pov/anuario-da-cachaca-2026-referencia-2025.pdf" TargetMode="External" Id="rId109"/><Relationship Type="http://schemas.openxmlformats.org/officeDocument/2006/relationships/hyperlink" Target="https://www.gov.br/agricultura/pt-br/assuntos/inspecao/produtos-vegetal/dipov-1/conteudo-da-inspecao-vegetal/anuarios-pov/anuario-da-cachaca-2026-referencia-2025.pdf" TargetMode="External" Id="rId110"/><Relationship Type="http://schemas.openxmlformats.org/officeDocument/2006/relationships/hyperlink" Target="https://www.gov.br/agricultura/pt-br/assuntos/inspecao/produtos-vegetal/dipov-1/conteudo-da-inspecao-vegetal/anuarios-pov/anuario-da-cachaca-2026-referencia-2025.pdf" TargetMode="External" Id="rId111"/><Relationship Type="http://schemas.openxmlformats.org/officeDocument/2006/relationships/table" Target="/xl/tables/table2.xml" Id="rId112"/></Relationships>
</file>

<file path=xl/worksheets/_rels/sheet3.xml.rels><Relationships xmlns="http://schemas.openxmlformats.org/package/2006/relationships"><Relationship Type="http://schemas.openxmlformats.org/officeDocument/2006/relationships/hyperlink" Target="https://www.gov.br/conab/pt-br/atuacao/informacoes-agropecuarias/analises-do-mercado-agropecuario-e-extrativista/analises-de-mercado/historico-semanal/historico-semanal-cafe/cafe-conjuntura-semanal-2025/cafe_-_conjuntura_semanal_-_27-10-2025_a_31-10-2025.pdf" TargetMode="External" Id="rId1"/><Relationship Type="http://schemas.openxmlformats.org/officeDocument/2006/relationships/hyperlink" Target="https://www.cepea.org.br/br/indicador/cafe.aspx" TargetMode="External" Id="rId2"/><Relationship Type="http://schemas.openxmlformats.org/officeDocument/2006/relationships/hyperlink" Target="https://www.mg.gov.br/system/files/media/agricultura/documento_detalhado/2026/dados-conjunturais/informativo-conjuntural/informativo-setembro-1-1.pdf" TargetMode="External" Id="rId3"/><Relationship Type="http://schemas.openxmlformats.org/officeDocument/2006/relationships/hyperlink" Target="https://www.cecafe.com.br/publicacoes/noticias/cecafe-exportacao-cafe-2025-20260119/" TargetMode="External" Id="rId4"/><Relationship Type="http://schemas.openxmlformats.org/officeDocument/2006/relationships/hyperlink" Target="https://www.emater.mg.gov.br/portal.do/site-noticias/agricultor-familiar-faz-historia-e-alcanca-a-maior-nota-ja-registrada-no-concurso-de-qualidade-dos-cafes-de-minas-gerais/?flagweb=novosite_pagina_interna_noticia&amp;id=29868" TargetMode="External" Id="rId5"/><Relationship Type="http://schemas.openxmlformats.org/officeDocument/2006/relationships/hyperlink" Target="https://www.emater.mg.gov.br/portal.do/site-noticias/concursos-de-cafe-da-emater-mg-triplicam-valor-de-graos-premiados-e-transformam-a-renda-de-familias-em-minas-/?flagweb=novosite_pagina_interna_noticia&amp;id=29675" TargetMode="External" Id="rId6"/><Relationship Type="http://schemas.openxmlformats.org/officeDocument/2006/relationships/hyperlink" Target="https://www.emater.mg.gov.br/portal.do/site-noticias/agricultor-familiar-faz-historia-e-alcanca-a-maior-nota-ja-registrada-no-concurso-de-qualidade-dos-cafes-de-minas-gerais/?flagweb=novosite_pagina_interna_noticia&amp;id=29868" TargetMode="External" Id="rId7"/><Relationship Type="http://schemas.openxmlformats.org/officeDocument/2006/relationships/hyperlink" Target="https://www.gov.br/conab/pt-br/atuacao/informacoes-agropecuarias/analises-do-mercado-agropecuario-e-extrativista/analises-de-mercado/historico-semanal/historico-semanal-cafe/cafe-conjuntura-semanal-2025/cafe_-_conjuntura_semanal_-_27-10-2025_a_31-10-2025.pdf" TargetMode="External" Id="rId8"/><Relationship Type="http://schemas.openxmlformats.org/officeDocument/2006/relationships/hyperlink" Target="https://balanca.mdic.gov.br/balanca/bd/comexstat-bd/mun/EXP_2025_MUN.csv" TargetMode="External" Id="rId9"/><Relationship Type="http://schemas.openxmlformats.org/officeDocument/2006/relationships/hyperlink" Target="https://balanca.mdic.gov.br/balanca/bd/comexstat-bd/mun/EXP_2026_MUN.csv" TargetMode="External" Id="rId10"/><Relationship Type="http://schemas.openxmlformats.org/officeDocument/2006/relationships/hyperlink" Target="https://api.desenvolvimento.mg.gov.br/api/download?path=paginas%2Fpromocao-de-exportacoes-e-comercio-exterior%2F3d396a1d5425424db7d9612c152fdaa5.pdf&amp;name=Guia+Abrindo+Fronteiras%3A+Oportunidades+de+Exporta%C3%A7%C3%A3o+para+o+Queijo+Mineiro" TargetMode="External" Id="rId11"/><Relationship Type="http://schemas.openxmlformats.org/officeDocument/2006/relationships/hyperlink" Target="https://www.mg.gov.br/agricultura/pagina/servicos/queijos-artesanais" TargetMode="External" Id="rId12"/><Relationship Type="http://schemas.openxmlformats.org/officeDocument/2006/relationships/hyperlink" Target="https://www.mg.gov.br/agricultura/pagina/servicos/queijos-artesanais" TargetMode="External" Id="rId13"/><Relationship Type="http://schemas.openxmlformats.org/officeDocument/2006/relationships/hyperlink" Target="https://www.mg.gov.br/agricultura/pagina/servicos/queijos-artesanais" TargetMode="External" Id="rId14"/><Relationship Type="http://schemas.openxmlformats.org/officeDocument/2006/relationships/hyperlink" Target="https://www.mg.gov.br/agricultura/pagina/servicos/queijos-artesanais" TargetMode="External" Id="rId15"/><Relationship Type="http://schemas.openxmlformats.org/officeDocument/2006/relationships/hyperlink" Target="https://www.mg.gov.br/agricultura/pagina/servicos/queijos-artesanais" TargetMode="External" Id="rId16"/><Relationship Type="http://schemas.openxmlformats.org/officeDocument/2006/relationships/hyperlink" Target="https://www.mg.gov.br/agricultura/pagina/servicos/queijos-artesanais" TargetMode="External" Id="rId17"/><Relationship Type="http://schemas.openxmlformats.org/officeDocument/2006/relationships/hyperlink" Target="https://www.faemg.org.br/noticias/produtores-do-vale-do-suacui-visitam-queijarias-no-sul-de-minas" TargetMode="External" Id="rId18"/><Relationship Type="http://schemas.openxmlformats.org/officeDocument/2006/relationships/hyperlink" Target="https://api.desenvolvimento.mg.gov.br/api/download?path=paginas%2Farquivos%2Fpromocao-de-exportacoes-e-comercio-exterior%2F01M4EAPT4P44TD2HD1MPJEWDQ4.pdf&amp;name=Guia+Abrindo+Fronteiras%3A+Oportunidade+de+Exporta%C3%A7%C3%A3o+para+a+Cacha%C3%A7a+Mineira" TargetMode="External" Id="rId19"/><Relationship Type="http://schemas.openxmlformats.org/officeDocument/2006/relationships/hyperlink" Target="https://www.gov.br/agricultura/pt-br/assuntos/inspecao/produtos-vegetal/dipov-1/conteudo-da-inspecao-vegetal/anuarios-pov/anuario-da-cachaca-2026-referencia-2025.pdf" TargetMode="External" Id="rId20"/><Relationship Type="http://schemas.openxmlformats.org/officeDocument/2006/relationships/hyperlink" Target="https://www.cachacasdesalinas.com.br/cachaca-salinas-prata-organica-700ml" TargetMode="External" Id="rId21"/><Relationship Type="http://schemas.openxmlformats.org/officeDocument/2006/relationships/hyperlink" Target="https://www.cachacasdesalinas.com.br/cachaca-salinas-prata-organica-700ml" TargetMode="External" Id="rId22"/><Relationship Type="http://schemas.openxmlformats.org/officeDocument/2006/relationships/hyperlink" Target="https://www.extramercado.com.br/produto/1113314/cachaca-51-selecao-garrafa-965ml" TargetMode="External" Id="rId23"/><Relationship Type="http://schemas.openxmlformats.org/officeDocument/2006/relationships/hyperlink" Target="https://www.extramercado.com.br/produto/1113314/cachaca-51-selecao-garrafa-965ml" TargetMode="External" Id="rId24"/><Relationship Type="http://schemas.openxmlformats.org/officeDocument/2006/relationships/hyperlink" Target="https://www.mg.gov.br/system/files/media/documento_detalhado/2024-07/diagnostico-2023.pdf" TargetMode="External" Id="rId25"/><Relationship Type="http://schemas.openxmlformats.org/officeDocument/2006/relationships/table" Target="/xl/tables/table3.xml" Id="rId26"/></Relationships>
</file>

<file path=xl/worksheets/_rels/sheet4.xml.rels><Relationships xmlns="http://schemas.openxmlformats.org/package/2006/relationships"><Relationship Type="http://schemas.openxmlformats.org/officeDocument/2006/relationships/hyperlink" Target="https://www.gov.br/agricultura/pt-br/assuntos/politica-agricola/arquivos-vbp/202512VBPREGIONAL.xlsx" TargetMode="External" Id="rId1"/><Relationship Type="http://schemas.openxmlformats.org/officeDocument/2006/relationships/hyperlink" Target="https://www.gov.br/agricultura/pt-br/assuntos/politica-agricola/arquivos-vbp/202609VBPREGIONAL.xlsx" TargetMode="External" Id="rId2"/><Relationship Type="http://schemas.openxmlformats.org/officeDocument/2006/relationships/hyperlink" Target="https://www.gov.br/agricultura/pt-br/assuntos/politica-agricola/arquivos-vbp/202609VBPREGIONAL.xlsx" TargetMode="External" Id="rId3"/><Relationship Type="http://schemas.openxmlformats.org/officeDocument/2006/relationships/hyperlink" Target="https://agenciadenoticias.ibge.gov.br/en/agencia-press-room/2185-news-agency/releases-en/44486-em-agosto-ibge-preve-safra-de-341-2-milhoes-de-toneladas-para-2026" TargetMode="External" Id="rId4"/><Relationship Type="http://schemas.openxmlformats.org/officeDocument/2006/relationships/hyperlink" Target="https://www.gov.br/conab/pt-br/assuntos/noticias/producao-de-cafe-e-estimada-em-67-6-milhoes-de-sacas-influenciada-por-bienalidade-positiva-em-2026" TargetMode="External" Id="rId5"/><Relationship Type="http://schemas.openxmlformats.org/officeDocument/2006/relationships/hyperlink" Target="https://www.gov.br/conab/pt-br/assuntos/noticias/producao-de-cafe-e-estimada-em-67-6-milhoes-de-sacas-influenciada-por-bienalidade-positiva-em-2026" TargetMode="External" Id="rId6"/><Relationship Type="http://schemas.openxmlformats.org/officeDocument/2006/relationships/hyperlink" Target="https://www.gov.br/conab/pt-br/assuntos/noticias/producao-de-cafe-e-estimada-em-67-6-milhoes-de-sacas-influenciada-por-bienalidade-positiva-em-2026" TargetMode="External" Id="rId7"/><Relationship Type="http://schemas.openxmlformats.org/officeDocument/2006/relationships/hyperlink" Target="https://www.gov.br/conab/pt-br/assuntos/noticias/producao-de-cafe-e-estimada-em-67-6-milhoes-de-sacas-influenciada-por-bienalidade-positiva-em-2026" TargetMode="External" Id="rId8"/><Relationship Type="http://schemas.openxmlformats.org/officeDocument/2006/relationships/hyperlink" Target="https://www.mg.gov.br/system/files/media/agricultura/documento_detalhado/2025/dados-conjunturais/informativo-conjuntural/informativo-outubro-1.pdf" TargetMode="External" Id="rId9"/><Relationship Type="http://schemas.openxmlformats.org/officeDocument/2006/relationships/hyperlink" Target="https://www.mg.gov.br/system/files/media/agricultura/documento_detalhado/2025/dados-conjunturais/informativo-conjuntural/informativo-outubro-1.pdf" TargetMode="External" Id="rId10"/><Relationship Type="http://schemas.openxmlformats.org/officeDocument/2006/relationships/hyperlink" Target="https://www.cecafe.com.br/publicacoes/noticias/cecafe-exportacao-cafe-2025-20260119/" TargetMode="External" Id="rId11"/><Relationship Type="http://schemas.openxmlformats.org/officeDocument/2006/relationships/hyperlink" Target="https://www.gov.br/agricultura/pt-br/assuntos/sustentabilidade/indicacao-geografica/listaigs" TargetMode="External" Id="rId12"/><Relationship Type="http://schemas.openxmlformats.org/officeDocument/2006/relationships/hyperlink" Target="https://www.gov.br/agricultura/pt-br/assuntos/politica-agricola/arquivos-vbp/202609VBPREGIONAL.xlsx" TargetMode="External" Id="rId13"/><Relationship Type="http://schemas.openxmlformats.org/officeDocument/2006/relationships/hyperlink" Target="https://www.gov.br/agricultura/pt-br/assuntos/politica-agricola/arquivos-vbp/202609VBPREGIONAL.xlsx" TargetMode="External" Id="rId14"/><Relationship Type="http://schemas.openxmlformats.org/officeDocument/2006/relationships/hyperlink" Target="https://www.gov.br/conab/pt-br/assuntos/noticias/producao-de-cafe-e-estimada-em-67-6-milhoes-de-sacas-influenciada-por-bienalidade-positiva-em-2026" TargetMode="External" Id="rId15"/><Relationship Type="http://schemas.openxmlformats.org/officeDocument/2006/relationships/hyperlink" Target="https://www.gov.br/agricultura/pt-br/assuntos/politica-agricola/arquivos-vbp/202609VBPREGIONAL.xlsx" TargetMode="External" Id="rId16"/><Relationship Type="http://schemas.openxmlformats.org/officeDocument/2006/relationships/hyperlink" Target="https://www.emater.mg.gov.br/portal.do/site-noticias/na-vespera-do-dia-mundial-do-queijo-emater-divulga-dados-ineditos-da-producao-familiar-em-minas/?flagweb=novosite_pagina_interna_noticia&amp;id=29919" TargetMode="External" Id="rId17"/><Relationship Type="http://schemas.openxmlformats.org/officeDocument/2006/relationships/hyperlink" Target="https://www.emater.mg.gov.br/portal.do/site-noticias/na-vespera-do-dia-mundial-do-queijo-emater-divulga-dados-ineditos-da-producao-familiar-em-minas/?flagweb=novosite_pagina_interna_noticia&amp;id=29919" TargetMode="External" Id="rId18"/><Relationship Type="http://schemas.openxmlformats.org/officeDocument/2006/relationships/hyperlink" Target="https://www.emater.mg.gov.br/portal.do/site-noticias/na-vespera-do-dia-mundial-do-queijo-emater-divulga-dados-ineditos-da-producao-familiar-em-minas/?flagweb=novosite_pagina_interna_noticia&amp;id=29919" TargetMode="External" Id="rId19"/><Relationship Type="http://schemas.openxmlformats.org/officeDocument/2006/relationships/hyperlink" Target="https://www.emater.mg.gov.br/portal.do/site-noticias/na-vespera-do-dia-mundial-do-queijo-emater-divulga-dados-ineditos-da-producao-familiar-em-minas/?flagweb=novosite_pagina_interna_noticia&amp;id=29919" TargetMode="External" Id="rId20"/><Relationship Type="http://schemas.openxmlformats.org/officeDocument/2006/relationships/hyperlink" Target="https://www.mg.gov.br/agricultura/pagina/servicos/queijos-artesanais" TargetMode="External" Id="rId21"/><Relationship Type="http://schemas.openxmlformats.org/officeDocument/2006/relationships/hyperlink" Target="https://www.mg.gov.br/agricultura/pagina/servicos/queijos-artesanais" TargetMode="External" Id="rId22"/><Relationship Type="http://schemas.openxmlformats.org/officeDocument/2006/relationships/hyperlink" Target="https://www.mg.gov.br/agricultura/pagina/servicos/queijos-artesanais" TargetMode="External" Id="rId23"/><Relationship Type="http://schemas.openxmlformats.org/officeDocument/2006/relationships/hyperlink" Target="https://www.mg.gov.br/agricultura/pagina/servicos/queijos-artesanais" TargetMode="External" Id="rId24"/><Relationship Type="http://schemas.openxmlformats.org/officeDocument/2006/relationships/hyperlink" Target="https://www.mg.gov.br/agricultura/pagina/servicos/queijos-artesanais" TargetMode="External" Id="rId25"/><Relationship Type="http://schemas.openxmlformats.org/officeDocument/2006/relationships/hyperlink" Target="https://www.serro.mg.gov.br/portal/servicos/1005/economia/" TargetMode="External" Id="rId26"/><Relationship Type="http://schemas.openxmlformats.org/officeDocument/2006/relationships/hyperlink" Target="https://www.serro.mg.gov.br/portal/servicos/1005/economia/" TargetMode="External" Id="rId27"/><Relationship Type="http://schemas.openxmlformats.org/officeDocument/2006/relationships/hyperlink" Target="https://www.mg.gov.br/agricultura/pagina/servicos/queijos-artesanais" TargetMode="External" Id="rId28"/><Relationship Type="http://schemas.openxmlformats.org/officeDocument/2006/relationships/hyperlink" Target="https://www.ibge.gov.br/estatisticas/economicas/agricultura-e-pecuaria/9209-pesquisa-trimestral-do-leite.html" TargetMode="External" Id="rId29"/><Relationship Type="http://schemas.openxmlformats.org/officeDocument/2006/relationships/hyperlink" Target="https://www.gov.br/agricultura/pt-br/assuntos/inspecao/produtos-vegetal/dipov-1/conteudo-da-inspecao-vegetal/anuarios-pov/anuario-da-cachaca-2026-referencia-2025.pdf" TargetMode="External" Id="rId30"/><Relationship Type="http://schemas.openxmlformats.org/officeDocument/2006/relationships/hyperlink" Target="https://www.mg.gov.br/system/files/media/documento_detalhado/2024-07/diagnostico-2023.pdf" TargetMode="External" Id="rId31"/><Relationship Type="http://schemas.openxmlformats.org/officeDocument/2006/relationships/hyperlink" Target="http://www.agenciaminas.mg.gov.br/noticia/dia-da-cachaca-mineira-setor-movimenta-mais-de-r-600-milhoes-em-minas-e-reforca-sua-lideranca-nacional" TargetMode="External" Id="rId32"/><Relationship Type="http://schemas.openxmlformats.org/officeDocument/2006/relationships/hyperlink" Target="http://www.agenciaminas.mg.gov.br/noticia/dia-da-cachaca-mineira-setor-movimenta-mais-de-r-600-milhoes-em-minas-e-reforca-sua-lideranca-nacional" TargetMode="External" Id="rId33"/><Relationship Type="http://schemas.openxmlformats.org/officeDocument/2006/relationships/hyperlink" Target="https://www.cachacasdesalinas.com.br/cachaca-salinas-prata-organica-700ml" TargetMode="External" Id="rId34"/><Relationship Type="http://schemas.openxmlformats.org/officeDocument/2006/relationships/hyperlink" Target="https://www.extramercado.com.br/produto/1113314/cachaca-51-selecao-garrafa-965ml" TargetMode="External" Id="rId35"/><Relationship Type="http://schemas.openxmlformats.org/officeDocument/2006/relationships/hyperlink" Target="https://www.mg.gov.br/system/files/media/documento_detalhado/2024-07/diagnostico-2023.pdf" TargetMode="External" Id="rId36"/><Relationship Type="http://schemas.openxmlformats.org/officeDocument/2006/relationships/hyperlink" Target="http://www.agenciaminas.mg.gov.br/noticia/dia-da-cachaca-mineira-setor-movimenta-mais-de-r-600-milhoes-em-minas-e-reforca-sua-lideranca-nacional" TargetMode="External" Id="rId37"/><Relationship Type="http://schemas.openxmlformats.org/officeDocument/2006/relationships/hyperlink" Target="https://www.gov.br/agricultura/pt-br/assuntos/inspecao/produtos-vegetal/dipov-1/conteudo-da-inspecao-vegetal/anuarios-pov/anuario-da-cachaca-2026-referencia-2025.pdf" TargetMode="External" Id="rId38"/><Relationship Type="http://schemas.openxmlformats.org/officeDocument/2006/relationships/hyperlink" Target="https://www.emater.mg.gov.br/portal.do/site-noticias/cachaca-de-alambique-e-reconhecida-como-patrimonio-cultural-de-minas-gerais/?flagweb=novosite_pagina_interna_noticia&amp;id=30514" TargetMode="External" Id="rId39"/><Relationship Type="http://schemas.openxmlformats.org/officeDocument/2006/relationships/hyperlink" Target="https://www.gov.br/agricultura/pt-br/assuntos/inspecao/produtos-vegetal/dipov-1/conteudo-da-inspecao-vegetal/anuarios-pov/anuario-da-cachaca-2026-referencia-2025.pdf" TargetMode="External" Id="rId40"/><Relationship Type="http://schemas.openxmlformats.org/officeDocument/2006/relationships/table" Target="/xl/tables/table4.xml" Id="rId41"/></Relationships>
</file>

<file path=xl/worksheets/_rels/sheet5.xml.rels><Relationships xmlns="http://schemas.openxmlformats.org/package/2006/relationships"><Relationship Type="http://schemas.openxmlformats.org/officeDocument/2006/relationships/hyperlink" Target="https://www.mg.gov.br/system/files/media/agricultura/documento_detalhado/2025/dados-conjunturais/informativo-conjuntural/informativo-outubro-1.pdf" TargetMode="External" Id="rId1"/><Relationship Type="http://schemas.openxmlformats.org/officeDocument/2006/relationships/hyperlink" Target="https://www.mg.gov.br/system/files/media/agricultura/documento_detalhado/2025/dados-conjunturais/informativo-conjuntural/informativo-outubro-1.pdf" TargetMode="External" Id="rId2"/><Relationship Type="http://schemas.openxmlformats.org/officeDocument/2006/relationships/hyperlink" Target="https://www.gov.br/conab/pt-br/atuacao/informacoes-agropecuarias/analises-do-mercado-agropecuario-e-extrativista/analises-de-mercado/historico-semanal/historico-semanal-cafe/cafe-conjuntura-semanal-2025/cafe_-_conjuntura_semanal_-_27-10-2025_a_31-10-2025.pdf" TargetMode="External" Id="rId3"/><Relationship Type="http://schemas.openxmlformats.org/officeDocument/2006/relationships/hyperlink" Target="https://www.gov.br/conab/pt-br/atuacao/informacoes-agropecuarias/analises-do-mercado-agropecuario-e-extrativista/analises-de-mercado/historico-semanal/historico-semanal-cafe/cafe-conjuntura-semanal-2025/cafe_-_conjuntura_semanal_-_27-10-2025_a_31-10-2025.pdf" TargetMode="External" Id="rId4"/><Relationship Type="http://schemas.openxmlformats.org/officeDocument/2006/relationships/hyperlink" Target="https://www.mg.gov.br/system/files/media/agricultura/documento_detalhado/2026/dados-conjunturais/informativo-conjuntural/informativo-setembro-1-1.pdf" TargetMode="External" Id="rId5"/><Relationship Type="http://schemas.openxmlformats.org/officeDocument/2006/relationships/hyperlink" Target="https://www.mg.gov.br/system/files/media/agricultura/documento_detalhado/2026/dados-conjunturais/informativo-conjuntural/informativo-setembro-1-1.pdf" TargetMode="External" Id="rId6"/><Relationship Type="http://schemas.openxmlformats.org/officeDocument/2006/relationships/hyperlink" Target="https://www.mg.gov.br/system/files/media/agricultura/documento_detalhado/2026/dados-conjunturais/informativo-conjuntural/informativo-setembro-1-1.pdf" TargetMode="External" Id="rId7"/><Relationship Type="http://schemas.openxmlformats.org/officeDocument/2006/relationships/hyperlink" Target="https://www.cecafe.com.br/publicacoes/noticias/cecafe-exportacao-cafe-2025-20260119/" TargetMode="External" Id="rId8"/><Relationship Type="http://schemas.openxmlformats.org/officeDocument/2006/relationships/hyperlink" Target="https://www.cecafe.com.br/publicacoes/noticias/cecafe-exportacao-cafe-2025-20260119/" TargetMode="External" Id="rId9"/><Relationship Type="http://schemas.openxmlformats.org/officeDocument/2006/relationships/hyperlink" Target="https://www.cecafe.com.br/publicacoes/noticias/cecafe-exportacao-cafe-2025-20260119/" TargetMode="External" Id="rId10"/><Relationship Type="http://schemas.openxmlformats.org/officeDocument/2006/relationships/hyperlink" Target="https://www.cecafe.com.br/publicacoes/noticias/cecafe-exportacao-cafe-2025-20260119/" TargetMode="External" Id="rId11"/><Relationship Type="http://schemas.openxmlformats.org/officeDocument/2006/relationships/hyperlink" Target="https://www.cecafe.com.br/publicacoes/noticias/cecafe-exportacao-cafe-2025-20260119/" TargetMode="External" Id="rId12"/><Relationship Type="http://schemas.openxmlformats.org/officeDocument/2006/relationships/hyperlink" Target="https://www.mg.gov.br/system/files/media/agricultura/documento_detalhado/2026/dados-conjunturais/informativo-conjuntural/informativo-setembro-1-1.pdf" TargetMode="External" Id="rId13"/><Relationship Type="http://schemas.openxmlformats.org/officeDocument/2006/relationships/hyperlink" Target="https://www.mg.gov.br/system/files/media/agricultura/documento_detalhado/2026/dados-conjunturais/informativo-conjuntural/informativo-setembro-1-1.pdf" TargetMode="External" Id="rId14"/><Relationship Type="http://schemas.openxmlformats.org/officeDocument/2006/relationships/hyperlink" Target="https://balanca.mdic.gov.br/balanca/bd/comexstat-bd/mun/EXP_2025_MUN.csv" TargetMode="External" Id="rId15"/><Relationship Type="http://schemas.openxmlformats.org/officeDocument/2006/relationships/hyperlink" Target="https://balanca.mdic.gov.br/balanca/bd/comexstat-bd/mun/EXP_2025_MUN.csv" TargetMode="External" Id="rId16"/><Relationship Type="http://schemas.openxmlformats.org/officeDocument/2006/relationships/hyperlink" Target="https://balanca.mdic.gov.br/balanca/bd/comexstat-bd/mun/EXP_2025_MUN.csv" TargetMode="External" Id="rId17"/><Relationship Type="http://schemas.openxmlformats.org/officeDocument/2006/relationships/hyperlink" Target="https://balanca.mdic.gov.br/balanca/bd/comexstat-bd/mun/EXP_2026_MUN.csv" TargetMode="External" Id="rId18"/><Relationship Type="http://schemas.openxmlformats.org/officeDocument/2006/relationships/hyperlink" Target="https://balanca.mdic.gov.br/balanca/bd/comexstat-bd/mun/EXP_2026_MUN.csv" TargetMode="External" Id="rId19"/><Relationship Type="http://schemas.openxmlformats.org/officeDocument/2006/relationships/hyperlink" Target="https://balanca.mdic.gov.br/balanca/bd/comexstat-bd/mun/EXP_2026_MUN.csv" TargetMode="External" Id="rId20"/><Relationship Type="http://schemas.openxmlformats.org/officeDocument/2006/relationships/hyperlink" Target="https://api.desenvolvimento.mg.gov.br/api/download?path=paginas%2Fpromocao-de-exportacoes-e-comercio-exterior%2F3d396a1d5425424db7d9612c152fdaa5.pdf&amp;name=Guia+Abrindo+Fronteiras%3A+Oportunidades+de+Exporta%C3%A7%C3%A3o+para+o+Queijo+Mineiro" TargetMode="External" Id="rId21"/><Relationship Type="http://schemas.openxmlformats.org/officeDocument/2006/relationships/hyperlink" Target="https://api.desenvolvimento.mg.gov.br/api/download?path=paginas%2Fpromocao-de-exportacoes-e-comercio-exterior%2F3d396a1d5425424db7d9612c152fdaa5.pdf&amp;name=Guia+Abrindo+Fronteiras%3A+Oportunidades+de+Exporta%C3%A7%C3%A3o+para+o+Queijo+Mineiro" TargetMode="External" Id="rId22"/><Relationship Type="http://schemas.openxmlformats.org/officeDocument/2006/relationships/hyperlink" Target="https://api.desenvolvimento.mg.gov.br/api/download?path=paginas%2Farquivos%2Fpromocao-de-exportacoes-e-comercio-exterior%2F01M4EAPT4P44TD2HD1MPJEWDQ4.pdf&amp;name=Guia+Abrindo+Fronteiras%3A+Oportunidade+de+Exporta%C3%A7%C3%A3o+para+a+Cacha%C3%A7a+Mineira" TargetMode="External" Id="rId23"/><Relationship Type="http://schemas.openxmlformats.org/officeDocument/2006/relationships/hyperlink" Target="https://api.desenvolvimento.mg.gov.br/api/download?path=paginas%2Farquivos%2Fpromocao-de-exportacoes-e-comercio-exterior%2F01M4EAPT4P44TD2HD1MPJEWDQ4.pdf&amp;name=Guia+Abrindo+Fronteiras%3A+Oportunidade+de+Exporta%C3%A7%C3%A3o+para+a+Cacha%C3%A7a+Mineira" TargetMode="External" Id="rId24"/><Relationship Type="http://schemas.openxmlformats.org/officeDocument/2006/relationships/hyperlink" Target="https://api.desenvolvimento.mg.gov.br/api/download?path=paginas%2Farquivos%2Fpromocao-de-exportacoes-e-comercio-exterior%2F01M4EAPT4P44TD2HD1MPJEWDQ4.pdf&amp;name=Guia+Abrindo+Fronteiras%3A+Oportunidade+de+Exporta%C3%A7%C3%A3o+para+a+Cacha%C3%A7a+Mineira" TargetMode="External" Id="rId25"/><Relationship Type="http://schemas.openxmlformats.org/officeDocument/2006/relationships/hyperlink" Target="https://www.gov.br/agricultura/pt-br/assuntos/inspecao/produtos-vegetal/dipov-1/conteudo-da-inspecao-vegetal/anuarios-pov/anuario-da-cachaca-2026-referencia-2025.pdf" TargetMode="External" Id="rId26"/><Relationship Type="http://schemas.openxmlformats.org/officeDocument/2006/relationships/hyperlink" Target="https://www.gov.br/agricultura/pt-br/assuntos/inspecao/produtos-vegetal/dipov-1/conteudo-da-inspecao-vegetal/anuarios-pov/anuario-da-cachaca-2026-referencia-2025.pdf" TargetMode="External" Id="rId27"/><Relationship Type="http://schemas.openxmlformats.org/officeDocument/2006/relationships/hyperlink" Target="https://www.gov.br/agricultura/pt-br/assuntos/inspecao/produtos-vegetal/dipov-1/conteudo-da-inspecao-vegetal/anuarios-pov/anuario-da-cachaca-2026-referencia-2025.pdf" TargetMode="External" Id="rId28"/><Relationship Type="http://schemas.openxmlformats.org/officeDocument/2006/relationships/hyperlink" Target="https://www.gov.br/agricultura/pt-br/assuntos/inspecao/produtos-vegetal/dipov-1/conteudo-da-inspecao-vegetal/anuarios-pov/anuario-da-cachaca-2026-referencia-2025.pdf" TargetMode="External" Id="rId29"/><Relationship Type="http://schemas.openxmlformats.org/officeDocument/2006/relationships/hyperlink" Target="https://www.gov.br/agricultura/pt-br/assuntos/inspecao/produtos-vegetal/dipov-1/conteudo-da-inspecao-vegetal/anuarios-pov/anuario-da-cachaca-2026-referencia-2025.pdf" TargetMode="External" Id="rId30"/><Relationship Type="http://schemas.openxmlformats.org/officeDocument/2006/relationships/table" Target="/xl/tables/table5.xml" Id="rId31"/></Relationships>
</file>

<file path=xl/worksheets/_rels/sheet6.xml.rels><Relationships xmlns="http://schemas.openxmlformats.org/package/2006/relationships"><Relationship Type="http://schemas.openxmlformats.org/officeDocument/2006/relationships/hyperlink" Target="https://www.gov.br/conab/pt-br/atuacao/informacoes-agropecuarias/analises-do-mercado-agropecuario-e-extrativista/analises-de-mercado/historico-semanal/historico-semanal-cafe/cafe-conjuntura-semanal-2025/cafe_-_conjuntura_semanal_-_27-10-2025_a_31-10-2025.pdf" TargetMode="External" Id="rId1"/><Relationship Type="http://schemas.openxmlformats.org/officeDocument/2006/relationships/hyperlink" Target="https://www.mg.gov.br/system/files/media/agricultura/documento_detalhado/2026/dados-conjunturais/informativo-conjuntural/informativo-setembro-1-1.pdf" TargetMode="External" Id="rId2"/><Relationship Type="http://schemas.openxmlformats.org/officeDocument/2006/relationships/hyperlink" Target="https://www.mg.gov.br/system/files/media/agricultura/documento_detalhado/2026/dados-conjunturais/informativo-conjuntural/informativo-setembro-1-1.pdf" TargetMode="External" Id="rId3"/><Relationship Type="http://schemas.openxmlformats.org/officeDocument/2006/relationships/hyperlink" Target="https://www.gov.br/conab/pt-br/assuntos/noticias/producao-de-cafe-e-estimada-em-67-6-milhoes-de-sacas-influenciada-por-bienalidade-positiva-em-2026" TargetMode="External" Id="rId4"/><Relationship Type="http://schemas.openxmlformats.org/officeDocument/2006/relationships/hyperlink" Target="https://www.gov.br/agricultura/pt-br/assuntos/politica-agricola/arquivos-vbp/202609VBPREGIONAL.xlsx" TargetMode="External" Id="rId5"/><Relationship Type="http://schemas.openxmlformats.org/officeDocument/2006/relationships/hyperlink" Target="https://www.gov.br/agricultura/pt-br/assuntos/inspecao/produtos-vegetal/dipov-1/conteudo-da-inspecao-vegetal/anuarios-pov/anuario-da-cachaca-2026-referencia-2025.pdf" TargetMode="External" Id="rId6"/><Relationship Type="http://schemas.openxmlformats.org/officeDocument/2006/relationships/hyperlink" Target="https://www.gov.br/agricultura/pt-br/assuntos/inspecao/produtos-vegetal/dipov-1/conteudo-da-inspecao-vegetal/anuarios-pov/anuario-da-cachaca-2026-referencia-2025.pdf" TargetMode="External" Id="rId7"/><Relationship Type="http://schemas.openxmlformats.org/officeDocument/2006/relationships/hyperlink" Target="https://www.gov.br/agricultura/pt-br/assuntos/inspecao/produtos-vegetal/dipov-1/conteudo-da-inspecao-vegetal/anuarios-pov/anuario-da-cachaca-2026-referencia-2025.pdf" TargetMode="External" Id="rId8"/><Relationship Type="http://schemas.openxmlformats.org/officeDocument/2006/relationships/table" Target="/xl/tables/table6.xml" Id="rId9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8.xml.rels><Relationships xmlns="http://schemas.openxmlformats.org/package/2006/relationships"><Relationship Type="http://schemas.openxmlformats.org/officeDocument/2006/relationships/hyperlink" Target="https://www.gov.br/conab/pt-br/assuntos/noticias/producao-de-cafe-e-estimada-em-67-6-milhoes-de-sacas-influenciada-por-bienalidade-positiva-em-2026" TargetMode="External" Id="rId1"/><Relationship Type="http://schemas.openxmlformats.org/officeDocument/2006/relationships/hyperlink" Target="https://www.gov.br/conab/pt-br/atuacao/informacoes-agropecuarias/safras/safra-de-cafe/4o-levantamento-de-cafe-safra-2025/4o-levantamento-de-cafe-safra-2025" TargetMode="External" Id="rId2"/><Relationship Type="http://schemas.openxmlformats.org/officeDocument/2006/relationships/hyperlink" Target="https://agenciadenoticias.ibge.gov.br/en/agencia-press-room/2185-news-agency/releases-en/44486-em-agosto-ibge-preve-safra-de-341-2-milhoes-de-toneladas-para-2026" TargetMode="External" Id="rId3"/><Relationship Type="http://schemas.openxmlformats.org/officeDocument/2006/relationships/hyperlink" Target="https://www.gov.br/agricultura/pt-br/assuntos/politica-agricola/valor-bruto-da-producao-agropecuaria-vbp" TargetMode="External" Id="rId4"/><Relationship Type="http://schemas.openxmlformats.org/officeDocument/2006/relationships/hyperlink" Target="https://www.gov.br/agricultura/pt-br/assuntos/politica-agricola/arquivos-vbp/202512VBPREGIONAL.xlsx" TargetMode="External" Id="rId5"/><Relationship Type="http://schemas.openxmlformats.org/officeDocument/2006/relationships/hyperlink" Target="https://www.gov.br/agricultura/pt-br/assuntos/politica-agricola/arquivos-vbp/202609VBPREGIONAL.xlsx" TargetMode="External" Id="rId6"/><Relationship Type="http://schemas.openxmlformats.org/officeDocument/2006/relationships/hyperlink" Target="https://www.gov.br/conab/pt-br/atuacao/informacoes-agropecuarias/analises-do-mercado-agropecuario-e-extrativista/analises-de-mercado/historico-semanal/historico-semanal-cafe/cafe-conjuntura-semanal-2025/cafe_-_conjuntura_semanal_-_27-10-2025_a_31-10-2025.pdf" TargetMode="External" Id="rId7"/><Relationship Type="http://schemas.openxmlformats.org/officeDocument/2006/relationships/hyperlink" Target="https://www.cepea.org.br/br/indicador/cafe.aspx" TargetMode="External" Id="rId8"/><Relationship Type="http://schemas.openxmlformats.org/officeDocument/2006/relationships/hyperlink" Target="https://www.mg.gov.br/system/files/media/agricultura/documento_detalhado/2025/dados-conjunturais/informativo-conjuntural/informativo-outubro-1.pdf" TargetMode="External" Id="rId9"/><Relationship Type="http://schemas.openxmlformats.org/officeDocument/2006/relationships/hyperlink" Target="https://www.mg.gov.br/system/files/media/agricultura/documento_detalhado/2026/dados-conjunturais/informativo-conjuntural/informativo-setembro-1-1.pdf" TargetMode="External" Id="rId10"/><Relationship Type="http://schemas.openxmlformats.org/officeDocument/2006/relationships/hyperlink" Target="https://www.cecafe.com.br/publicacoes/noticias/cecafe-exportacao-cafe-2025-20260119/" TargetMode="External" Id="rId11"/><Relationship Type="http://schemas.openxmlformats.org/officeDocument/2006/relationships/hyperlink" Target="https://www.emater.mg.gov.br/portal.do/site-noticias/agricultor-familiar-faz-historia-e-alcanca-a-maior-nota-ja-registrada-no-concurso-de-qualidade-dos-cafes-de-minas-gerais/?flagweb=novosite_pagina_interna_noticia&amp;id=29868" TargetMode="External" Id="rId12"/><Relationship Type="http://schemas.openxmlformats.org/officeDocument/2006/relationships/hyperlink" Target="https://www.emater.mg.gov.br/portal.do/site-noticias/concursos-de-cafe-da-emater-mg-triplicam-valor-de-graos-premiados-e-transformam-a-renda-de-familias-em-minas-/?flagweb=novosite_pagina_interna_noticia&amp;id=29675" TargetMode="External" Id="rId13"/><Relationship Type="http://schemas.openxmlformats.org/officeDocument/2006/relationships/hyperlink" Target="https://www.gov.br/agricultura/pt-br/assuntos/sustentabilidade/indicacao-geografica/listaigs" TargetMode="External" Id="rId14"/><Relationship Type="http://schemas.openxmlformats.org/officeDocument/2006/relationships/hyperlink" Target="https://www.agenciaminas.mg.gov.br/noticia/governo-de-minas-cria-programa-para-fortalecer-a-cafeicultura-no-estado" TargetMode="External" Id="rId15"/><Relationship Type="http://schemas.openxmlformats.org/officeDocument/2006/relationships/hyperlink" Target="https://www.emater.mg.gov.br/portal.do/site-noticias/circuito-mineiro-da-cafeicultura-2025-vai-passar-por-22-municipios-mineiros/?flagweb=novosite_pagina_interna_noticia&amp;id=29105" TargetMode="External" Id="rId16"/><Relationship Type="http://schemas.openxmlformats.org/officeDocument/2006/relationships/hyperlink" Target="https://www.agenciaminas.mg.gov.br/noticia/seminario-de-turismo-rural-mostra-oportunidades-de-negocios-para-produtores-117700" TargetMode="External" Id="rId17"/><Relationship Type="http://schemas.openxmlformats.org/officeDocument/2006/relationships/hyperlink" Target="https://www.mg.gov.br/system/files/media/agricultura/documento_detalhado/2024/publicacoes-de-agrodados/diagn-estrategico-cadeia-do-cafe.pdf" TargetMode="External" Id="rId18"/><Relationship Type="http://schemas.openxmlformats.org/officeDocument/2006/relationships/hyperlink" Target="https://www.emater.mg.gov.br/portal.do/site-noticias/na-vespera-do-dia-mundial-do-queijo-emater-divulga-dados-ineditos-da-producao-familiar-em-minas/?flagweb=novosite_pagina_interna_noticia&amp;id=29919" TargetMode="External" Id="rId19"/><Relationship Type="http://schemas.openxmlformats.org/officeDocument/2006/relationships/hyperlink" Target="https://www.mg.gov.br/agricultura/pagina/servicos/queijos-artesanais" TargetMode="External" Id="rId20"/><Relationship Type="http://schemas.openxmlformats.org/officeDocument/2006/relationships/hyperlink" Target="https://www.ima.mg.gov.br/agroindustria/queijos-artesanais" TargetMode="External" Id="rId21"/><Relationship Type="http://schemas.openxmlformats.org/officeDocument/2006/relationships/hyperlink" Target="https://www.gov.br/mdic/pt-br/assuntos/comercio-exterior/estatisticas/base-de-dados-bruta" TargetMode="External" Id="rId22"/><Relationship Type="http://schemas.openxmlformats.org/officeDocument/2006/relationships/hyperlink" Target="https://balanca.mdic.gov.br/balanca/bd/comexstat-bd/mun/EXP_2025_MUN.csv" TargetMode="External" Id="rId23"/><Relationship Type="http://schemas.openxmlformats.org/officeDocument/2006/relationships/hyperlink" Target="https://balanca.mdic.gov.br/balanca/bd/comexstat-bd/mun/EXP_2026_MUN.csv" TargetMode="External" Id="rId24"/><Relationship Type="http://schemas.openxmlformats.org/officeDocument/2006/relationships/hyperlink" Target="https://api.desenvolvimento.mg.gov.br/api/download?path=paginas%2Fpromocao-de-exportacoes-e-comercio-exterior%2F3d396a1d5425424db7d9612c152fdaa5.pdf&amp;name=Guia+Abrindo+Fronteiras%3A+Oportunidades+de+Exporta%C3%A7%C3%A3o+para+o+Queijo+Mineiro" TargetMode="External" Id="rId25"/><Relationship Type="http://schemas.openxmlformats.org/officeDocument/2006/relationships/hyperlink" Target="https://www.gov.br/inpi/pt-br/projetos-estrategicos/combate-a-falsificacao/diretorio-igs/lista-de-igs" TargetMode="External" Id="rId26"/><Relationship Type="http://schemas.openxmlformats.org/officeDocument/2006/relationships/hyperlink" Target="https://www.gov.br/inpi/pt-br/servicos/indicacoes-geograficas/arquivos/fichas-tecnicas-de-indicacoes-geograficas/Canastra.pdf" TargetMode="External" Id="rId27"/><Relationship Type="http://schemas.openxmlformats.org/officeDocument/2006/relationships/hyperlink" Target="https://www.gov.br/inpi/pt-br/servicos/indicacoes-geograficas/arquivos/cadernos-de-especificacoes-tecnicas/copy_of_Serro.pdf" TargetMode="External" Id="rId28"/><Relationship Type="http://schemas.openxmlformats.org/officeDocument/2006/relationships/hyperlink" Target="https://www.gov.br/inpi/pt-br/servicos/indicacoes-geograficas/arquivos/certificados-de-ig/assinado_br402022000008-1_cerrado_certificado.pdf" TargetMode="External" Id="rId29"/><Relationship Type="http://schemas.openxmlformats.org/officeDocument/2006/relationships/hyperlink" Target="https://www.serro.mg.gov.br/portal/servicos/1005/economia/" TargetMode="External" Id="rId30"/><Relationship Type="http://schemas.openxmlformats.org/officeDocument/2006/relationships/hyperlink" Target="https://www.faemg.org.br/Content/uploads/publicacoes/arquivos/qTQy1765890135582.pdf" TargetMode="External" Id="rId31"/><Relationship Type="http://schemas.openxmlformats.org/officeDocument/2006/relationships/hyperlink" Target="https://www.epamig.br/ilct/wp-content/uploads/2020/07/QUEIJO-MINAS-ARTESANAL-PRINCIPAIS-PROBLEMAS.pdf" TargetMode="External" Id="rId32"/><Relationship Type="http://schemas.openxmlformats.org/officeDocument/2006/relationships/hyperlink" Target="https://historiasdesucesso.sebraemg.com.br/documentarios/regiao-da-canastra-berco-do-queijo-artesanal-de-minas/" TargetMode="External" Id="rId33"/><Relationship Type="http://schemas.openxmlformats.org/officeDocument/2006/relationships/hyperlink" Target="https://www.ibge.gov.br/estatisticas/economicas/agricultura-e-pecuaria/9209-pesquisa-trimestral-do-leite.html" TargetMode="External" Id="rId34"/><Relationship Type="http://schemas.openxmlformats.org/officeDocument/2006/relationships/hyperlink" Target="https://www.gov.br/agricultura/pt-br/assuntos/inspecao/produtos-vegetal/dipov-1/conteudo-da-inspecao-vegetal/anuarios-pov/anuario-da-cachaca-2026-referencia-2025.pdf" TargetMode="External" Id="rId35"/><Relationship Type="http://schemas.openxmlformats.org/officeDocument/2006/relationships/hyperlink" Target="https://www.gov.br/agricultura/pt-br/assuntos/inspecao/produtos-vegetal/dipov-1/conteudo-da-inspecao-vegetal/anuarios-pov" TargetMode="External" Id="rId36"/><Relationship Type="http://schemas.openxmlformats.org/officeDocument/2006/relationships/hyperlink" Target="http://www.agenciaminas.mg.gov.br/noticia/dia-da-cachaca-mineira-setor-movimenta-mais-de-r-600-milhoes-em-minas-e-reforca-sua-lideranca-nacional" TargetMode="External" Id="rId37"/><Relationship Type="http://schemas.openxmlformats.org/officeDocument/2006/relationships/hyperlink" Target="https://www.mg.gov.br/system/files/media/documento_detalhado/2024-07/diagnostico-2023.pdf" TargetMode="External" Id="rId38"/><Relationship Type="http://schemas.openxmlformats.org/officeDocument/2006/relationships/hyperlink" Target="https://api.desenvolvimento.mg.gov.br/api/download?path=paginas%2Farquivos%2Fpromocao-de-exportacoes-e-comercio-exterior%2F01M4EAPT4P44TD2HD1MPJEWDQ4.pdf&amp;name=Guia+Abrindo+Fronteiras%3A+Oportunidade+de+Exporta%C3%A7%C3%A3o+para+a+Cacha%C3%A7a+Mineira" TargetMode="External" Id="rId39"/><Relationship Type="http://schemas.openxmlformats.org/officeDocument/2006/relationships/hyperlink" Target="https://www.emater.mg.gov.br/portal.do/site-noticias/cachaca-de-alambique-e-reconhecida-como-patrimonio-cultural-de-minas-gerais/?flagweb=novosite_pagina_interna_noticia&amp;id=30514" TargetMode="External" Id="rId40"/><Relationship Type="http://schemas.openxmlformats.org/officeDocument/2006/relationships/hyperlink" Target="https://www.secult.mg.gov.br/noticias-artigos/8876-governo-de-minas-celebra-reconhecimento-do-samba-da-cachaca-de-alambique-e-da-casa-de-dona-beja-como-patrimonio-cultural" TargetMode="External" Id="rId41"/><Relationship Type="http://schemas.openxmlformats.org/officeDocument/2006/relationships/hyperlink" Target="https://www.gov.br/inpi/pt-br/servicos/indicacoes-geograficas/arquivos/fichas-tecnicas-de-indicacoes-geograficas/copy_of_RegiodeSalinas.pdf" TargetMode="External" Id="rId42"/><Relationship Type="http://schemas.openxmlformats.org/officeDocument/2006/relationships/hyperlink" Target="https://www.faemg.org.br/senar/noticias/salinas-recebe-maior-edicao-do-festival-mundial-da-cachaca" TargetMode="External" Id="rId43"/><Relationship Type="http://schemas.openxmlformats.org/officeDocument/2006/relationships/hyperlink" Target="https://www.cachacasdesalinas.com.br/cachaca-salinas-prata-organica-700ml" TargetMode="External" Id="rId44"/><Relationship Type="http://schemas.openxmlformats.org/officeDocument/2006/relationships/hyperlink" Target="https://mundocachaca.com.br/loja/cachaca/cachaca-salinas-tradicional-700ml/" TargetMode="External" Id="rId45"/><Relationship Type="http://schemas.openxmlformats.org/officeDocument/2006/relationships/hyperlink" Target="https://www.extramercado.com.br/produto/1113314/cachaca-51-selecao-garrafa-965ml" TargetMode="External" Id="rId46"/><Relationship Type="http://schemas.openxmlformats.org/officeDocument/2006/relationships/hyperlink" Target="https://www.gov.br/agricultura/pt-br/assuntos/inspecao/produtos-vegetal/registro-importacao-e-exportacao-1/registro/registro-de-estabelecimentos" TargetMode="External" Id="rId47"/><Relationship Type="http://schemas.openxmlformats.org/officeDocument/2006/relationships/hyperlink" Target="https://www.mg.gov.br/servico/solicitar-orientacao-para-registro-de-estabelecimentos-produtores-e-engarrafadores-de-cachaca-e-aguardente-de-cana-de-acucar" TargetMode="External" Id="rId48"/><Relationship Type="http://schemas.openxmlformats.org/officeDocument/2006/relationships/hyperlink" Target="https://www.fazenda.mg.gov.br/empresas/legislacao_tributaria/portarias/2025/port_subsec265_2025.html" TargetMode="External" Id="rId49"/><Relationship Type="http://schemas.openxmlformats.org/officeDocument/2006/relationships/hyperlink" Target="https://www.serrasmardeminas.com.br/" TargetMode="External" Id="rId50"/><Relationship Type="http://schemas.openxmlformats.org/officeDocument/2006/relationships/hyperlink" Target="https://www.gov.br/inpi/pt-br/servicos/indicacoes-geograficas/busca" TargetMode="External" Id="rId51"/><Relationship Type="http://schemas.openxmlformats.org/officeDocument/2006/relationships/hyperlink" Target="https://www.gov.br/inpi/pt-br/servicos/indicacoes-geograficas/arquivos/status-pedidos/LISTADASINDICAESDEPROCEDNCIARECONHECIDAS.At29Setembro2026.pdf" TargetMode="External" Id="rId52"/><Relationship Type="http://schemas.openxmlformats.org/officeDocument/2006/relationships/hyperlink" Target="https://www.gov.br/inpi/pt-br/servicos/indicacoes-geograficas/arquivos/status-pedidos/LISTADASDENOMINAESDEORIGEMRECONHECIDAS.At20Outubro2026.pdf" TargetMode="External" Id="rId53"/><Relationship Type="http://schemas.openxmlformats.org/officeDocument/2006/relationships/hyperlink" Target="https://manualdemarcas.inpi.gov.br/projects/manual-de-indicacoes-geograficas/wiki/02_Indica%C3%A7%C3%A3o_Geogr%C3%A1fica_e_esp%C3%A9cies_de_registro" TargetMode="External" Id="rId54"/><Relationship Type="http://schemas.openxmlformats.org/officeDocument/2006/relationships/hyperlink" Target="https://datasebrae.com.br/indicacoesgeograficas/" TargetMode="External" Id="rId55"/><Relationship Type="http://schemas.openxmlformats.org/officeDocument/2006/relationships/hyperlink" Target="https://www.agenciaminas.mg.gov.br/noticia/impulsionadas-pelo-cafe-exportacoes-do-agro-em-minas-lideram-ranking-nacional-127959" TargetMode="External" Id="rId56"/><Relationship Type="http://schemas.openxmlformats.org/officeDocument/2006/relationships/hyperlink" Target="https://www.mg.gov.br/system/files/media/agricultura/documento_detalhado/2026/agricultura/cafe/perfil_cafe_mai_2026_05_25.pdf" TargetMode="External" Id="rId57"/><Relationship Type="http://schemas.openxmlformats.org/officeDocument/2006/relationships/hyperlink" Target="https://www.mg.gov.br/agricultura/noticias/exportacoes-do-agro-mineiro-somam-us-896-bilhoes-no-1o-semestre-do-ano" TargetMode="External" Id="rId58"/><Relationship Type="http://schemas.openxmlformats.org/officeDocument/2006/relationships/hyperlink" Target="https://www.agenciaminas.mg.gov.br/noticia/dia-da-cachaca-mineira-setor-movimenta-mais-de-r-600-milhoes-em-minas-e-reforca-sua-lideranca-nacional" TargetMode="External" Id="rId59"/><Relationship Type="http://schemas.openxmlformats.org/officeDocument/2006/relationships/hyperlink" Target="https://www.cepea.esalq.usp.br/br/indicador/cafe.aspx" TargetMode="External" Id="rId60"/><Relationship Type="http://schemas.openxmlformats.org/officeDocument/2006/relationships/hyperlink" Target="https://www.cepea.esalq.usp.br/br/licenca-de-uso-de-dados.aspx" TargetMode="External" Id="rId61"/><Relationship Type="http://schemas.openxmlformats.org/officeDocument/2006/relationships/hyperlink" Target="https://www.gov.br/agricultura/pt-br/assuntos/politica-agricola/todas-publicacoes-de-politica-agricola/agropecuaria-brasileira-em-numeros/abn-2026-06.pdf" TargetMode="External" Id="rId62"/><Relationship Type="http://schemas.openxmlformats.org/officeDocument/2006/relationships/hyperlink" Target="https://www.gov.br/conab/pt-br/atuacao/informacoes-agropecuarias/analises-do-mercado-agropecuario-e-extrativista/analises-de-mercado/historico-semanal/historico-semanal-cafe/cafe-conjuntura-semanal-2026-1/cafe_-_conjuntura_semanal_-_05-01-2026_a_09-01-2026.pdf" TargetMode="External" Id="rId63"/><Relationship Type="http://schemas.openxmlformats.org/officeDocument/2006/relationships/hyperlink" Target="https://www.gov.br/agricultura/pt-br/assuntos/politica-agricola/arquivos-vbp/202609VBPBRASIL.xlsx" TargetMode="External" Id="rId64"/><Relationship Type="http://schemas.openxmlformats.org/officeDocument/2006/relationships/hyperlink" Target="https://www.mg.gov.br/system/files/media/agricultura/documento_detalhado/2026/seapa_dados-da-producao-de-queijos-artesanais-em-minas-gerais-2025-1.pdf" TargetMode="External" Id="rId65"/><Relationship Type="http://schemas.openxmlformats.org/officeDocument/2006/relationships/hyperlink" Target="https://www.faemg.org.br/noticias/produtores-do-vale-do-suacui-visitam-queijarias-no-sul-de-minas" TargetMode="External" Id="rId66"/><Relationship Type="http://schemas.openxmlformats.org/officeDocument/2006/relationships/hyperlink" Target="https://www.gov.br/agricultura/pt-br/assuntos/noticias/2026/mapa-publica-anuario-da-cachaca-2026" TargetMode="External" Id="rId67"/><Relationship Type="http://schemas.openxmlformats.org/officeDocument/2006/relationships/hyperlink" Target="https://api-comexstat.mdic.gov.br/docs" TargetMode="External" Id="rId68"/><Relationship Type="http://schemas.openxmlformats.org/officeDocument/2006/relationships/hyperlink" Target="https://www.agrolink.com.br/cotacoes" TargetMode="External" Id="rId69"/><Relationship Type="http://schemas.openxmlformats.org/officeDocument/2006/relationships/table" Target="/xl/tables/table7.xml" Id="rId70"/></Relationships>
</file>

<file path=xl/worksheets/_rels/sheet9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>
      <c r="A1" s="1" t="inlineStr">
        <is>
          <t>SerrasMardeMinas® | Indicadores de origem</t>
        </is>
      </c>
    </row>
    <row r="2" ht="32" customHeight="1">
      <c r="A2" s="2" t="inlineStr">
        <is>
          <t>Corte da pesquisa: 27/10/2026. Estatísticas MG/Brasil não representam o faturamento do selo. Campos vazios significam N/D, não zero.</t>
        </is>
      </c>
    </row>
    <row r="4" ht="31" customHeight="1">
      <c r="A4" s="3" t="inlineStr">
        <is>
          <t>Cadeia</t>
        </is>
      </c>
      <c r="B4" s="3" t="inlineStr">
        <is>
          <t>Indicadores mapeados</t>
        </is>
      </c>
      <c r="C4" s="3" t="inlineStr">
        <is>
          <t>Referência selecionada</t>
        </is>
      </c>
      <c r="D4" s="3" t="inlineStr">
        <is>
          <t>Valor</t>
        </is>
      </c>
      <c r="E4" s="3" t="inlineStr">
        <is>
          <t>Unidade</t>
        </is>
      </c>
      <c r="F4" s="3" t="inlineStr">
        <is>
          <t>Período</t>
        </is>
      </c>
      <c r="G4" s="3" t="inlineStr">
        <is>
          <t>Recorte</t>
        </is>
      </c>
      <c r="H4" s="3" t="inlineStr">
        <is>
          <t>Limitação territorial</t>
        </is>
      </c>
    </row>
    <row r="5" ht="65" customHeight="1">
      <c r="A5" s="4" t="inlineStr">
        <is>
          <t>Café</t>
        </is>
      </c>
      <c r="B5" s="5" t="n">
        <v>40</v>
      </c>
      <c r="C5" s="4" t="inlineStr">
        <is>
          <t>VBP nominal de café total — mesma vintage setembro/2026</t>
        </is>
      </c>
      <c r="D5" s="5" t="n">
        <v>56790374451.99808</v>
      </c>
      <c r="E5" s="4" t="inlineStr">
        <is>
          <t>R$ nominais</t>
        </is>
      </c>
      <c r="F5" s="4" t="inlineStr">
        <is>
          <t>2026 preliminar</t>
        </is>
      </c>
      <c r="G5" s="4" t="inlineStr">
        <is>
          <t>Minas Gerais</t>
        </is>
      </c>
      <c r="H5" s="4" t="inlineStr">
        <is>
          <t>Não disponível: receita do território e participação regional não calculadas.</t>
        </is>
      </c>
    </row>
    <row r="6" ht="65" customHeight="1">
      <c r="A6" s="6" t="inlineStr">
        <is>
          <t>Queijos artesanais</t>
        </is>
      </c>
      <c r="B6" s="7" t="n">
        <v>37</v>
      </c>
      <c r="C6" s="6" t="inlineStr">
        <is>
          <t>Produção de queijos artesanais</t>
        </is>
      </c>
      <c r="D6" s="7" t="n">
        <v>32100</v>
      </c>
      <c r="E6" s="6" t="inlineStr">
        <is>
          <t>toneladas por ano</t>
        </is>
      </c>
      <c r="F6" s="6" t="inlineStr">
        <is>
          <t>2025</t>
        </is>
      </c>
      <c r="G6" s="6" t="inlineStr">
        <is>
          <t>Minas Gerais</t>
        </is>
      </c>
      <c r="H6" s="6" t="inlineStr">
        <is>
          <t>Não disponível: receita do território e participação regional não calculadas.</t>
        </is>
      </c>
    </row>
    <row r="7" ht="65" customHeight="1">
      <c r="A7" s="4" t="inlineStr">
        <is>
          <t>Cachaça de alambique</t>
        </is>
      </c>
      <c r="B7" s="5" t="n">
        <v>34</v>
      </c>
      <c r="C7" s="4" t="inlineStr">
        <is>
          <t>faturamento/movimentação econômica</t>
        </is>
      </c>
      <c r="D7" s="5" t="n">
        <v>624700000</v>
      </c>
      <c r="E7" s="4" t="inlineStr">
        <is>
          <t>R$</t>
        </is>
      </c>
      <c r="F7" s="4" t="inlineStr">
        <is>
          <t>2025</t>
        </is>
      </c>
      <c r="G7" s="4" t="inlineStr">
        <is>
          <t>Minas Gerais</t>
        </is>
      </c>
      <c r="H7" s="4" t="inlineStr">
        <is>
          <t>Não disponível: receita do território e participação regional não calculadas.</t>
        </is>
      </c>
    </row>
  </sheetData>
  <mergeCells count="2">
    <mergeCell ref="A2:H2"/>
    <mergeCell ref="A1:H1"/>
  </mergeCells>
  <printOptions horizontalCentered="1"/>
  <pageMargins left="0.75" right="0.75" top="1" bottom="1" header="0.5" footer="0.5"/>
  <pageSetup orientation="landscape" paperSize="8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23" customWidth="1" min="2" max="2"/>
    <col width="34" customWidth="1" min="3" max="3"/>
    <col width="40" customWidth="1" min="4" max="4"/>
    <col width="18" customWidth="1" min="5" max="5"/>
    <col width="24" customWidth="1" min="6" max="6"/>
    <col width="28" customWidth="1" min="7" max="7"/>
    <col width="32" customWidth="1" min="8" max="8"/>
    <col width="28" customWidth="1" min="9" max="9"/>
    <col width="27" customWidth="1" min="10" max="10"/>
    <col width="22" customWidth="1" min="11" max="11"/>
    <col width="50" customWidth="1" min="12" max="12"/>
    <col width="78" customWidth="1" min="13" max="13"/>
    <col width="70" customWidth="1" min="14" max="14"/>
  </cols>
  <sheetData>
    <row r="1">
      <c r="A1" s="1" t="inlineStr">
        <is>
          <t>Todos os indicadores mapeados</t>
        </is>
      </c>
    </row>
    <row r="2" ht="32" customHeight="1">
      <c r="A2" s="2" t="inlineStr">
        <is>
          <t>Valores publicados e unidades originais; referências 2025/2026 priorizadas. Estimativa de fonte não equivale a medição. N/D não é zero.</t>
        </is>
      </c>
    </row>
    <row r="4" ht="31" customHeight="1">
      <c r="A4" s="3" t="inlineStr">
        <is>
          <t>ID</t>
        </is>
      </c>
      <c r="B4" s="3" t="inlineStr">
        <is>
          <t>Produto</t>
        </is>
      </c>
      <c r="C4" s="3" t="inlineStr">
        <is>
          <t>Segmento / classificação</t>
        </is>
      </c>
      <c r="D4" s="3" t="inlineStr">
        <is>
          <t>Indicador</t>
        </is>
      </c>
      <c r="E4" s="3" t="inlineStr">
        <is>
          <t>Valor numérico</t>
        </is>
      </c>
      <c r="F4" s="3" t="inlineStr">
        <is>
          <t>Unidade</t>
        </is>
      </c>
      <c r="G4" s="3" t="inlineStr">
        <is>
          <t>Período do dado</t>
        </is>
      </c>
      <c r="H4" s="3" t="inlineStr">
        <is>
          <t>Recorte geográfico</t>
        </is>
      </c>
      <c r="I4" s="3" t="inlineStr">
        <is>
          <t>Nível de mercado</t>
        </is>
      </c>
      <c r="J4" s="3" t="inlineStr">
        <is>
          <t>Fonte</t>
        </is>
      </c>
      <c r="K4" s="3" t="inlineStr">
        <is>
          <t>Publicação da fonte</t>
        </is>
      </c>
      <c r="L4" s="3" t="inlineStr">
        <is>
          <t>URL da fonte</t>
        </is>
      </c>
      <c r="M4" s="3" t="inlineStr">
        <is>
          <t>Evidência / trecho</t>
        </is>
      </c>
      <c r="N4" s="3" t="inlineStr">
        <is>
          <t>Limitações</t>
        </is>
      </c>
    </row>
    <row r="5" ht="65" customHeight="1">
      <c r="A5" s="4" t="inlineStr">
        <is>
          <t>cafe-001</t>
        </is>
      </c>
      <c r="B5" s="4" t="inlineStr">
        <is>
          <t>Café total</t>
        </is>
      </c>
      <c r="C5" s="4" t="inlineStr">
        <is>
          <t>agregado (arábica + conilon; VBP)</t>
        </is>
      </c>
      <c r="D5" s="4" t="inlineStr">
        <is>
          <t>VBP anual estimado de café em Minas Gerais</t>
        </is>
      </c>
      <c r="E5" s="5" t="n">
        <v>58689938091.33445</v>
      </c>
      <c r="F5" s="4" t="inlineStr">
        <is>
          <t>R$ a preços de dezembro/2025; IGP-DI/FGV</t>
        </is>
      </c>
      <c r="G5" s="4" t="inlineStr">
        <is>
          <t>ano 2025</t>
        </is>
      </c>
      <c r="H5" s="4" t="inlineStr">
        <is>
          <t>Minas Gerais</t>
        </is>
      </c>
      <c r="I5" s="4" t="inlineStr">
        <is>
          <t>faturamento bruto dentro do estabelecimento/produtor</t>
        </is>
      </c>
      <c r="J5" s="4" t="inlineStr">
        <is>
          <t>MAPA/SPA-DAEP, VBP Regional Dezembro/2025</t>
        </is>
      </c>
      <c r="K5" s="4" t="inlineStr">
        <is>
          <t>2025-12 (arquivo anual)</t>
        </is>
      </c>
      <c r="L5" s="8" t="inlineStr">
        <is>
          <t>https://www.gov.br/agricultura/pt-br/assuntos/politica-agricola/arquivos-vbp/202512VBPREGIONAL.xlsx</t>
        </is>
      </c>
      <c r="M5" s="4" t="inlineStr">
        <is>
          <t>Na aba MG, linha Café Total, a coluna 2025 contém 58689938091.33445; a planilha declara Valores em R$*. A metodologia MAPA define VBP como faturamento bruto dentro do estabelecimento. Nota de rodapé da aba MG: valores deflacionados pelo IGP-DI/FGV de dezembro/2025.</t>
        </is>
      </c>
      <c r="N5" s="4" t="inlineStr">
        <is>
          <t>Estimativa nominal e não receita líquida; usa a vintage de dezembro de 2025. A Seapa publicou arredondamento próximo de R$59,2 bilhões em boletim de outubro, mas este registro conserva o número exato da planilha MAPA. Correção de unidade: bloco deflacionado pelo IGP-DI/FGV, não nominal; a planilha contém outro bloco nominal.</t>
        </is>
      </c>
    </row>
    <row r="6" ht="65" customHeight="1">
      <c r="A6" s="6" t="inlineStr">
        <is>
          <t>cafe-002</t>
        </is>
      </c>
      <c r="B6" s="6" t="inlineStr">
        <is>
          <t>Café total</t>
        </is>
      </c>
      <c r="C6" s="6" t="inlineStr">
        <is>
          <t>Café total MG; bloco real IGP-DI setembro/2026</t>
        </is>
      </c>
      <c r="D6" s="6" t="inlineStr">
        <is>
          <t>VBP de café total — mesma vintage setembro/2026</t>
        </is>
      </c>
      <c r="E6" s="7" t="n">
        <v>62056395760.56692</v>
      </c>
      <c r="F6" s="6" t="inlineStr">
        <is>
          <t>R$ a preços de setembro/2026; IGP-DI/FGV</t>
        </is>
      </c>
      <c r="G6" s="6" t="inlineStr">
        <is>
          <t>2026 preliminar</t>
        </is>
      </c>
      <c r="H6" s="6" t="inlineStr">
        <is>
          <t>Minas Gerais</t>
        </is>
      </c>
      <c r="I6" s="6" t="inlineStr">
        <is>
          <t>faturamento bruto dentro do estabelecimento/produtor</t>
        </is>
      </c>
      <c r="J6" s="6" t="inlineStr">
        <is>
          <t>MAPA/SPA-DAEP, VBP Regional Setembro/2026</t>
        </is>
      </c>
      <c r="K6" s="6" t="inlineStr">
        <is>
          <t>2026-09 (página MAPA atualizada em 2026-10-21)</t>
        </is>
      </c>
      <c r="L6" s="9" t="inlineStr">
        <is>
          <t>https://www.gov.br/agricultura/pt-br/assuntos/politica-agricola/arquivos-vbp/202609VBPREGIONAL.xlsx</t>
        </is>
      </c>
      <c r="M6" s="6" t="inlineStr">
        <is>
          <t>Na aba MG, linha Café Total, coluna 2026, a planilha contém 62056395760.566917; a tabela identifica a unidade como Valores em R$*. Página MAPA informa atualização mensal e caráter estimativo. Nota de rodapé da aba MG: valores deflacionados pelo IGP-DI/FGV de setembro/2026.</t>
        </is>
      </c>
      <c r="N6" s="6" t="inlineStr">
        <is>
          <t>Valor preliminar/estimado da vintage de setembro, não fechamento observado. A comparação com dezembro/2025 mistura vintages; a mesma planilha também revisa 2025 para R$60,8745 bilhões. Correção de unidade: bloco deflacionado pelo IGP-DI/FGV, não nominal; a planilha contém outro bloco nominal.</t>
        </is>
      </c>
    </row>
    <row r="7" ht="65" customHeight="1">
      <c r="A7" s="4" t="inlineStr">
        <is>
          <t>cafe-003</t>
        </is>
      </c>
      <c r="B7" s="4" t="inlineStr">
        <is>
          <t>Café total</t>
        </is>
      </c>
      <c r="C7" s="4" t="inlineStr">
        <is>
          <t>Café total MG; bloco real IGP-DI setembro/2026</t>
        </is>
      </c>
      <c r="D7" s="4" t="inlineStr">
        <is>
          <t>VBP de café total — mesma vintage setembro/2026</t>
        </is>
      </c>
      <c r="E7" s="5" t="n">
        <v>60874496472.48364</v>
      </c>
      <c r="F7" s="4" t="inlineStr">
        <is>
          <t>R$ a preços de setembro/2026; IGP-DI/FGV</t>
        </is>
      </c>
      <c r="G7" s="4" t="inlineStr">
        <is>
          <t>2025 revisado</t>
        </is>
      </c>
      <c r="H7" s="4" t="inlineStr">
        <is>
          <t>Minas Gerais</t>
        </is>
      </c>
      <c r="I7" s="4" t="inlineStr">
        <is>
          <t>faturamento bruto dentro do estabelecimento/produtor</t>
        </is>
      </c>
      <c r="J7" s="4" t="inlineStr">
        <is>
          <t>MAPA/SPA-DAEP, VBP Regional Setembro/2026</t>
        </is>
      </c>
      <c r="K7" s="4" t="inlineStr">
        <is>
          <t>2026-09 (página MAPA atualizada em 2026-10-21)</t>
        </is>
      </c>
      <c r="L7" s="8" t="inlineStr">
        <is>
          <t>https://www.gov.br/agricultura/pt-br/assuntos/politica-agricola/arquivos-vbp/202609VBPREGIONAL.xlsx</t>
        </is>
      </c>
      <c r="M7" s="4" t="inlineStr">
        <is>
          <t>Na aba MG, linha Café Total, coluna 2025, a planilha contém 60874496472.483643; o mesmo arquivo contém 62056395760.566917 na coluna 2026. Nota de rodapé da aba MG: valores deflacionados pelo IGP-DI/FGV de setembro/2026.</t>
        </is>
      </c>
      <c r="N7" s="4" t="inlineStr">
        <is>
          <t>É revisão de vintage, não deve substituir silenciosamente o valor publicado em dezembro de 2025; usar esta série somente para comparações dentro do mesmo arquivo. Correção de unidade: bloco deflacionado pelo IGP-DI/FGV, não nominal; a planilha contém outro bloco nominal.</t>
        </is>
      </c>
    </row>
    <row r="8" ht="65" customHeight="1">
      <c r="A8" s="6" t="inlineStr">
        <is>
          <t>cafe-004</t>
        </is>
      </c>
      <c r="B8" s="6" t="inlineStr">
        <is>
          <t>Café arábica</t>
        </is>
      </c>
      <c r="C8" s="6" t="inlineStr">
        <is>
          <t>agregado/produção física, não specialty</t>
        </is>
      </c>
      <c r="D8" s="6" t="inlineStr">
        <is>
          <t>Produção de café em Minas Gerais</t>
        </is>
      </c>
      <c r="E8" s="7" t="n">
        <v>25.7</v>
      </c>
      <c r="F8" s="6" t="inlineStr">
        <is>
          <t>milhões de sacas de 60 kg</t>
        </is>
      </c>
      <c r="G8" s="6" t="inlineStr">
        <is>
          <t>estimativa de agosto de 2025 (safra/ano 2025)</t>
        </is>
      </c>
      <c r="H8" s="6" t="inlineStr">
        <is>
          <t>Minas Gerais</t>
        </is>
      </c>
      <c r="I8" s="6" t="inlineStr">
        <is>
          <t>produção agrícola</t>
        </is>
      </c>
      <c r="J8" s="6" t="inlineStr">
        <is>
          <t>IBGE/LSPA, August 2025 estimate</t>
        </is>
      </c>
      <c r="K8" s="6" t="inlineStr">
        <is>
          <t>2025-09-11 (última atualização 2025-10-02)</t>
        </is>
      </c>
      <c r="L8" s="9" t="inlineStr">
        <is>
          <t>https://agenciadenoticias.ibge.gov.br/en/agencia-press-room/2185-news-agency/releases-en/44486-em-agosto-ibge-preve-safra-de-341-2-milhoes-de-toneladas-para-2026</t>
        </is>
      </c>
      <c r="M8" s="6" t="inlineStr">
        <is>
          <t>O texto do IBGE informa que MG, maior produtor de arábica, deveria alcançar 1,5 milhão de toneladas ou 25,7 milhões de sacas de 60 kg, -7,5% ante 2024.</t>
        </is>
      </c>
      <c r="N8" s="6" t="inlineStr">
        <is>
          <t>É estimativa LSPA de agosto, não necessariamente fechamento final; a página em inglês contém título editorial inconsistente, mas o corpo e a data explicitam a estimativa da safra 2025. Não somar automaticamente a outro total mineiro de fonte/espécie distinta.</t>
        </is>
      </c>
    </row>
    <row r="9" ht="65" customHeight="1">
      <c r="A9" s="4" t="inlineStr">
        <is>
          <t>cafe-005</t>
        </is>
      </c>
      <c r="B9" s="4" t="inlineStr">
        <is>
          <t>Café arábica</t>
        </is>
      </c>
      <c r="C9" s="4" t="inlineStr">
        <is>
          <t>agregado/produção física, não specialty</t>
        </is>
      </c>
      <c r="D9" s="4" t="inlineStr">
        <is>
          <t>Produção estimada de Minas Gerais</t>
        </is>
      </c>
      <c r="E9" s="5" t="n">
        <v>34.96</v>
      </c>
      <c r="F9" s="4" t="inlineStr">
        <is>
          <t>milhões de sacas de café beneficiado de 60 kg</t>
        </is>
      </c>
      <c r="G9" s="4" t="inlineStr">
        <is>
          <t>safra 2026; 3º levantamento</t>
        </is>
      </c>
      <c r="H9" s="4" t="inlineStr">
        <is>
          <t>Minas Gerais</t>
        </is>
      </c>
      <c r="I9" s="4" t="inlineStr">
        <is>
          <t>produção agrícola</t>
        </is>
      </c>
      <c r="J9" s="4" t="inlineStr">
        <is>
          <t>Conab, 3º levantamento da safra de café 2026</t>
        </is>
      </c>
      <c r="K9" s="4" t="inlineStr">
        <is>
          <t>2026-09-24</t>
        </is>
      </c>
      <c r="L9" s="8" t="inlineStr">
        <is>
          <t>https://www.gov.br/conab/pt-br/assuntos/noticias/producao-de-cafe-e-estimada-em-67-6-milhoes-de-sacas-influenciada-por-bienalidade-positiva-em-2026</t>
        </is>
      </c>
      <c r="M9" s="4" t="inlineStr">
        <is>
          <t>A Conab informa: Só em Minas Gerais, a safra está estimada em 34,96 milhões de sacas de arábica; a notícia relaciona o resultado à bienalidade positiva e chuvas favoráveis.</t>
        </is>
      </c>
      <c r="N9" s="4" t="inlineStr">
        <is>
          <t>Estimativa da Conab com 99% da área colhida; é arábica, não total estadual de todas as espécies. Não representa cafés especiais nem produção por IG.</t>
        </is>
      </c>
    </row>
    <row r="10" ht="65" customHeight="1">
      <c r="A10" s="6" t="inlineStr">
        <is>
          <t>cafe-006</t>
        </is>
      </c>
      <c r="B10" s="6" t="inlineStr">
        <is>
          <t>Café total</t>
        </is>
      </c>
      <c r="C10" s="6" t="inlineStr">
        <is>
          <t>agregado/produção física nacional</t>
        </is>
      </c>
      <c r="D10" s="6" t="inlineStr">
        <is>
          <t>Produção brasileira de café</t>
        </is>
      </c>
      <c r="E10" s="7" t="n">
        <v>67.59999999999999</v>
      </c>
      <c r="F10" s="6" t="inlineStr">
        <is>
          <t>milhões de sacas de café beneficiado de 60 kg</t>
        </is>
      </c>
      <c r="G10" s="6" t="inlineStr">
        <is>
          <t>safra 2026; 3º levantamento</t>
        </is>
      </c>
      <c r="H10" s="6" t="inlineStr">
        <is>
          <t>Brasil</t>
        </is>
      </c>
      <c r="I10" s="6" t="inlineStr">
        <is>
          <t>produção agrícola</t>
        </is>
      </c>
      <c r="J10" s="6" t="inlineStr">
        <is>
          <t>Conab, 3º levantamento da safra de café 2026</t>
        </is>
      </c>
      <c r="K10" s="6" t="inlineStr">
        <is>
          <t>2026-09-24</t>
        </is>
      </c>
      <c r="L10" s="9" t="inlineStr">
        <is>
          <t>https://www.gov.br/conab/pt-br/assuntos/noticias/producao-de-cafe-e-estimada-em-67-6-milhoes-de-sacas-influenciada-por-bienalidade-positiva-em-2026</t>
        </is>
      </c>
      <c r="M10" s="6" t="inlineStr">
        <is>
          <t>A Conab estima 67,6 milhões de sacas de café beneficiado em 2026, alta de 19,6% sobre 2025.</t>
        </is>
      </c>
      <c r="N10" s="6" t="inlineStr">
        <is>
          <t>É total brasileiro estimado; não é o mesmo universo que a produção arábica mineira usada no registro de 34,96 milhões.</t>
        </is>
      </c>
    </row>
    <row r="11" ht="65" customHeight="1">
      <c r="A11" s="4" t="inlineStr">
        <is>
          <t>cafe-007</t>
        </is>
      </c>
      <c r="B11" s="4" t="inlineStr">
        <is>
          <t>Café arábica</t>
        </is>
      </c>
      <c r="C11" s="4" t="inlineStr">
        <is>
          <t>agregado/produção física nacional</t>
        </is>
      </c>
      <c r="D11" s="4" t="inlineStr">
        <is>
          <t>Produção brasileira de arábica</t>
        </is>
      </c>
      <c r="E11" s="5" t="n">
        <v>48.2</v>
      </c>
      <c r="F11" s="4" t="inlineStr">
        <is>
          <t>milhões de sacas de 60 kg</t>
        </is>
      </c>
      <c r="G11" s="4" t="inlineStr">
        <is>
          <t>safra 2026; 3º levantamento</t>
        </is>
      </c>
      <c r="H11" s="4" t="inlineStr">
        <is>
          <t>Brasil</t>
        </is>
      </c>
      <c r="I11" s="4" t="inlineStr">
        <is>
          <t>produção agrícola</t>
        </is>
      </c>
      <c r="J11" s="4" t="inlineStr">
        <is>
          <t>Conab, 3º levantamento da safra de café 2026</t>
        </is>
      </c>
      <c r="K11" s="4" t="inlineStr">
        <is>
          <t>2026-09-24</t>
        </is>
      </c>
      <c r="L11" s="8" t="inlineStr">
        <is>
          <t>https://www.gov.br/conab/pt-br/assuntos/noticias/producao-de-cafe-e-estimada-em-67-6-milhoes-de-sacas-influenciada-por-bienalidade-positiva-em-2026</t>
        </is>
      </c>
      <c r="M11" s="4" t="inlineStr">
        <is>
          <t>A Conab estima 48,2 milhões de sacas de arábica no Brasil, cerca de 70% do total.</t>
        </is>
      </c>
      <c r="N11" s="4" t="inlineStr">
        <is>
          <t>Estimativa nacional; não é café especial e não inclui canéfora.</t>
        </is>
      </c>
    </row>
    <row r="12" ht="65" customHeight="1">
      <c r="A12" s="6" t="inlineStr">
        <is>
          <t>cafe-008</t>
        </is>
      </c>
      <c r="B12" s="6" t="inlineStr">
        <is>
          <t>Café arábica</t>
        </is>
      </c>
      <c r="C12" s="6" t="inlineStr">
        <is>
          <t>agregado; participação derivada, não specialty</t>
        </is>
      </c>
      <c r="D12" s="6" t="inlineStr">
        <is>
          <t>Participação calculada de Minas Gerais na produção arábica nacional</t>
        </is>
      </c>
      <c r="E12" s="7" t="n">
        <v>72.5</v>
      </c>
      <c r="F12" s="6" t="inlineStr">
        <is>
          <t>% da produção arábica brasileira</t>
        </is>
      </c>
      <c r="G12" s="6" t="inlineStr">
        <is>
          <t>safra 2026</t>
        </is>
      </c>
      <c r="H12" s="6" t="inlineStr">
        <is>
          <t>Minas Gerais sobre Brasil</t>
        </is>
      </c>
      <c r="I12" s="6" t="inlineStr">
        <is>
          <t>produção agrícola; cálculo derivado</t>
        </is>
      </c>
      <c r="J12" s="6" t="inlineStr">
        <is>
          <t>Cálculo a partir da Conab</t>
        </is>
      </c>
      <c r="K12" s="6" t="inlineStr">
        <is>
          <t>2026-09-24</t>
        </is>
      </c>
      <c r="L12" s="9" t="inlineStr">
        <is>
          <t>https://www.gov.br/conab/pt-br/assuntos/noticias/producao-de-cafe-e-estimada-em-67-6-milhoes-de-sacas-influenciada-por-bienalidade-positiva-em-2026</t>
        </is>
      </c>
      <c r="M12" s="6" t="inlineStr">
        <is>
          <t>Cálculo 34,96 / 48,2 x 100 = 72,53%, arredondado a 72,5%, usando apenas números publicados pela Conab para o mesmo levantamento.</t>
        </is>
      </c>
      <c r="N12" s="6" t="inlineStr">
        <is>
          <t>Não é percentual publicado pela fonte; é cálculo derivado e arredondado. Mede arábica, não total de café e não cafés especiais.</t>
        </is>
      </c>
    </row>
    <row r="13" ht="65" customHeight="1">
      <c r="A13" s="4" t="inlineStr">
        <is>
          <t>cafe-009</t>
        </is>
      </c>
      <c r="B13" s="4" t="inlineStr">
        <is>
          <t>Café arábica tipo 6</t>
        </is>
      </c>
      <c r="C13" s="4" t="inlineStr">
        <is>
          <t>agregado/commodity, não specialty</t>
        </is>
      </c>
      <c r="D13" s="4" t="inlineStr">
        <is>
          <t>Preço médio recebido pelo produtor em Minas Gerais</t>
        </is>
      </c>
      <c r="E13" s="5" t="n">
        <v>2269</v>
      </c>
      <c r="F13" s="4" t="inlineStr">
        <is>
          <t>R$ por saca de 60 kg</t>
        </is>
      </c>
      <c r="G13" s="4" t="inlineStr">
        <is>
          <t>outubro de 2025</t>
        </is>
      </c>
      <c r="H13" s="4" t="inlineStr">
        <is>
          <t>Minas Gerais</t>
        </is>
      </c>
      <c r="I13" s="4" t="inlineStr">
        <is>
          <t>produtor</t>
        </is>
      </c>
      <c r="J13" s="4" t="inlineStr">
        <is>
          <t>Conab, Café – 27 a 31/10/2025</t>
        </is>
      </c>
      <c r="K13" s="4" t="inlineStr">
        <is>
          <t>2025-10-26; período semanal 27-31/10/2025</t>
        </is>
      </c>
      <c r="L13" s="8" t="inlineStr">
        <is>
          <t>https://www.gov.br/conab/pt-br/atuacao/informacoes-agropecuarias/analises-do-mercado-agropecuario-e-extrativista/analises-de-mercado/historico-semanal/historico-semanal-cafe/cafe-conjuntura-semanal-2025/cafe_-_conjuntura_semanal_-_27-10-2025_a_31-10-2025.pdf</t>
        </is>
      </c>
      <c r="M13" s="4" t="inlineStr">
        <is>
          <t>A Conab informa que em MG o arábica tipo 6 foi negociado a preço médio de R$2.269/saca de 60 kg em outubro/2025, +43,6% ante outubro/2024.</t>
        </is>
      </c>
      <c r="N13" s="4" t="inlineStr">
        <is>
          <t>Preço médio de café arábica tipo 6 agregado, deflacionado pelo IPCA na tabela semanal; não é preço de specialty e não é média anual.</t>
        </is>
      </c>
    </row>
    <row r="14" ht="65" customHeight="1">
      <c r="A14" s="6" t="inlineStr">
        <is>
          <t>cafe-010</t>
        </is>
      </c>
      <c r="B14" s="6" t="inlineStr">
        <is>
          <t>Café arábica tipo 6</t>
        </is>
      </c>
      <c r="C14" s="6" t="inlineStr">
        <is>
          <t>agregado/indicador físico, não specialty</t>
        </is>
      </c>
      <c r="D14" s="6" t="inlineStr">
        <is>
          <t>Indicador diário CEPEA — valor não republicado</t>
        </is>
      </c>
      <c r="E14" s="6" t="n"/>
      <c r="F14" s="6" t="inlineStr">
        <is>
          <t>R$ por saca líquida de 60 kg</t>
        </is>
      </c>
      <c r="G14" s="6" t="inlineStr">
        <is>
          <t>26/10/2026</t>
        </is>
      </c>
      <c r="H14" s="6" t="inlineStr">
        <is>
          <t>Posto na cidade de São Paulo; origem/abrangência do indicador CEPEA</t>
        </is>
      </c>
      <c r="I14" s="6" t="inlineStr">
        <is>
          <t>indicador de mercado físico posto São Paulo; não varejo</t>
        </is>
      </c>
      <c r="J14" s="6" t="inlineStr">
        <is>
          <t>CEPEA/ESALQ, Indicador do Café Arábica</t>
        </is>
      </c>
      <c r="K14" s="6" t="inlineStr">
        <is>
          <t>2026-10-26 (última cotação exibida em 27/10/2026)</t>
        </is>
      </c>
      <c r="L14" s="9" t="inlineStr">
        <is>
          <t>https://www.cepea.org.br/br/indicador/cafe.aspx</t>
        </is>
      </c>
      <c r="M14" s="6" t="inlineStr">
        <is>
          <t>Referência diária localizada na página oficial; consultar o valor diretamente na fonte. Valor omitido deste material comercial por cautela com a licença CC BY-NC 4.0.</t>
        </is>
      </c>
      <c r="N14" s="6" t="inlineStr">
        <is>
          <t>Sem API intradiária ou autorização comercial de redistribuição demonstrada. Cotação de café físico agregado, não média de cafés especiais. Consulte a fonte.</t>
        </is>
      </c>
    </row>
    <row r="15" ht="65" customHeight="1">
      <c r="A15" s="4" t="inlineStr">
        <is>
          <t>cafe-011</t>
        </is>
      </c>
      <c r="B15" s="4" t="inlineStr">
        <is>
          <t>Café de todos os tipos</t>
        </is>
      </c>
      <c r="C15" s="4" t="inlineStr">
        <is>
          <t>agregado/exportação</t>
        </is>
      </c>
      <c r="D15" s="4" t="inlineStr">
        <is>
          <t>Receita de exportação de café de Minas Gerais</t>
        </is>
      </c>
      <c r="E15" s="5" t="n">
        <v>7.77</v>
      </c>
      <c r="F15" s="4" t="inlineStr">
        <is>
          <t>US$ bilhões</t>
        </is>
      </c>
      <c r="G15" s="4" t="inlineStr">
        <is>
          <t>janeiro a setembro de 2025</t>
        </is>
      </c>
      <c r="H15" s="4" t="inlineStr">
        <is>
          <t>Minas Gerais</t>
        </is>
      </c>
      <c r="I15" s="4" t="inlineStr">
        <is>
          <t>comércio exterior/exportação</t>
        </is>
      </c>
      <c r="J15" s="4" t="inlineStr">
        <is>
          <t>Seapa-MG/SIEA, Informativo Conjuntural Outubro/2025, fonte MDIC</t>
        </is>
      </c>
      <c r="K15" s="4" t="inlineStr">
        <is>
          <t>2025-10-15; dado acumulado jan-set/2025</t>
        </is>
      </c>
      <c r="L15" s="8" t="inlineStr">
        <is>
          <t>https://www.mg.gov.br/system/files/media/agricultura/documento_detalhado/2025/dados-conjunturais/informativo-conjuntural/informativo-outubro-1.pdf</t>
        </is>
      </c>
      <c r="M15" s="4" t="inlineStr">
        <is>
          <t>O boletim informa que o café exportado de MG em 2025 alcançou US$7,77 bilhões no acumulado de janeiro a setembro, alta de 48% em valor ante o mesmo período anterior.</t>
        </is>
      </c>
      <c r="N15" s="4" t="inlineStr">
        <is>
          <t>Valor aproximado e janela parcial; não é ano cheio nem separa specialty, IG ou produto torrado.</t>
        </is>
      </c>
    </row>
    <row r="16" ht="65" customHeight="1">
      <c r="A16" s="6" t="inlineStr">
        <is>
          <t>cafe-012</t>
        </is>
      </c>
      <c r="B16" s="6" t="inlineStr">
        <is>
          <t>Café de todos os tipos</t>
        </is>
      </c>
      <c r="C16" s="6" t="inlineStr">
        <is>
          <t>agregado/exportação</t>
        </is>
      </c>
      <c r="D16" s="6" t="inlineStr">
        <is>
          <t>Volume de exportação de café de Minas Gerais</t>
        </is>
      </c>
      <c r="E16" s="7" t="n">
        <v>19.4</v>
      </c>
      <c r="F16" s="6" t="inlineStr">
        <is>
          <t>milhões de sacas de 60 kg (aproximadamente)</t>
        </is>
      </c>
      <c r="G16" s="6" t="inlineStr">
        <is>
          <t>janeiro a setembro de 2025</t>
        </is>
      </c>
      <c r="H16" s="6" t="inlineStr">
        <is>
          <t>Minas Gerais</t>
        </is>
      </c>
      <c r="I16" s="6" t="inlineStr">
        <is>
          <t>comércio exterior/exportação</t>
        </is>
      </c>
      <c r="J16" s="6" t="inlineStr">
        <is>
          <t>Seapa-MG/SIEA, Informativo Conjuntural Outubro/2025, fonte MDIC</t>
        </is>
      </c>
      <c r="K16" s="6" t="inlineStr">
        <is>
          <t>2025-10-15; dado acumulado jan-set/2025</t>
        </is>
      </c>
      <c r="L16" s="9" t="inlineStr">
        <is>
          <t>https://www.mg.gov.br/system/files/media/agricultura/documento_detalhado/2025/dados-conjunturais/informativo-conjuntural/informativo-outubro-1.pdf</t>
        </is>
      </c>
      <c r="M16" s="6" t="inlineStr">
        <is>
          <t>O boletim informa volume de aproximadamente 19,4 milhões de sacas e queda de 11,8% frente ao ano anterior.</t>
        </is>
      </c>
      <c r="N16" s="6" t="inlineStr">
        <is>
          <t>Aproximação e janela jan-set; não é embarque anual final e não separa cafés diferenciados.</t>
        </is>
      </c>
    </row>
    <row r="17" ht="65" customHeight="1">
      <c r="A17" s="4" t="inlineStr">
        <is>
          <t>cafe-013</t>
        </is>
      </c>
      <c r="B17" s="4" t="inlineStr">
        <is>
          <t>Café de todos os tipos</t>
        </is>
      </c>
      <c r="C17" s="4" t="inlineStr">
        <is>
          <t>agregado/exportação nacional</t>
        </is>
      </c>
      <c r="D17" s="4" t="inlineStr">
        <is>
          <t>Receita brasileira de exportação usada como denominador comparável</t>
        </is>
      </c>
      <c r="E17" s="5" t="n">
        <v>11.2</v>
      </c>
      <c r="F17" s="4" t="inlineStr">
        <is>
          <t>US$ bilhões</t>
        </is>
      </c>
      <c r="G17" s="4" t="inlineStr">
        <is>
          <t>janeiro a setembro de 2025</t>
        </is>
      </c>
      <c r="H17" s="4" t="inlineStr">
        <is>
          <t>Brasil</t>
        </is>
      </c>
      <c r="I17" s="4" t="inlineStr">
        <is>
          <t>comércio exterior/exportação</t>
        </is>
      </c>
      <c r="J17" s="4" t="inlineStr">
        <is>
          <t>Conab, Café – 27 a 31/10/2025</t>
        </is>
      </c>
      <c r="K17" s="4" t="inlineStr">
        <is>
          <t>2025-10-26; acumulado jan-set/2025</t>
        </is>
      </c>
      <c r="L17" s="8" t="inlineStr">
        <is>
          <t>https://www.gov.br/conab/pt-br/atuacao/informacoes-agropecuarias/analises-do-mercado-agropecuario-e-extrativista/analises-de-mercado/historico-semanal/historico-semanal-cafe/cafe-conjuntura-semanal-2025/cafe_-_conjuntura_semanal_-_27-10-2025_a_31-10-2025.pdf</t>
        </is>
      </c>
      <c r="M17" s="4" t="inlineStr">
        <is>
          <t>A Conab reporta valor da exportação brasileira de café de cerca de US$11,2 bilhões nos nove primeiros meses de 2025.</t>
        </is>
      </c>
      <c r="N17" s="4" t="inlineStr">
        <is>
          <t>Valor aproximado e universo agregado; usado somente como denominador para a participação MG no mesmo recorte temporal.</t>
        </is>
      </c>
    </row>
    <row r="18" ht="65" customHeight="1">
      <c r="A18" s="6" t="inlineStr">
        <is>
          <t>cafe-014</t>
        </is>
      </c>
      <c r="B18" s="6" t="inlineStr">
        <is>
          <t>Café de todos os tipos</t>
        </is>
      </c>
      <c r="C18" s="6" t="inlineStr">
        <is>
          <t>agregado/exportação nacional</t>
        </is>
      </c>
      <c r="D18" s="6" t="inlineStr">
        <is>
          <t>Volume brasileiro de exportação usado como denominador comparável</t>
        </is>
      </c>
      <c r="E18" s="7" t="n">
        <v>29.9</v>
      </c>
      <c r="F18" s="6" t="inlineStr">
        <is>
          <t>milhões de sacas de 60 kg (aproximadamente)</t>
        </is>
      </c>
      <c r="G18" s="6" t="inlineStr">
        <is>
          <t>janeiro a setembro de 2025</t>
        </is>
      </c>
      <c r="H18" s="6" t="inlineStr">
        <is>
          <t>Brasil</t>
        </is>
      </c>
      <c r="I18" s="6" t="inlineStr">
        <is>
          <t>comércio exterior/exportação</t>
        </is>
      </c>
      <c r="J18" s="6" t="inlineStr">
        <is>
          <t>Conab, Café – 27 a 31/10/2025</t>
        </is>
      </c>
      <c r="K18" s="6" t="inlineStr">
        <is>
          <t>2025-10-26; acumulado jan-set/2025</t>
        </is>
      </c>
      <c r="L18" s="9" t="inlineStr">
        <is>
          <t>https://www.gov.br/conab/pt-br/atuacao/informacoes-agropecuarias/analises-do-mercado-agropecuario-e-extrativista/analises-de-mercado/historico-semanal/historico-semanal-cafe/cafe-conjuntura-semanal-2025/cafe_-_conjuntura_semanal_-_27-10-2025_a_31-10-2025.pdf</t>
        </is>
      </c>
      <c r="M18" s="6" t="inlineStr">
        <is>
          <t>A Conab reporta cerca de 29,9 milhões de sacas de 60 kg exportadas pelo Brasil no acumulado de janeiro a setembro de 2025.</t>
        </is>
      </c>
      <c r="N18" s="6" t="inlineStr">
        <is>
          <t>Volume aproximado; usado somente com o volume MG de 19,4 milhões para cálculo de participação no mesmo período.</t>
        </is>
      </c>
    </row>
    <row r="19" ht="65" customHeight="1">
      <c r="A19" s="4" t="inlineStr">
        <is>
          <t>cafe-015</t>
        </is>
      </c>
      <c r="B19" s="4" t="inlineStr">
        <is>
          <t>Café de todos os tipos</t>
        </is>
      </c>
      <c r="C19" s="4" t="inlineStr">
        <is>
          <t>agregado/exportação; participação derivada</t>
        </is>
      </c>
      <c r="D19" s="4" t="inlineStr">
        <is>
          <t>Participação calculada de MG na receita brasileira de café</t>
        </is>
      </c>
      <c r="E19" s="5" t="n">
        <v>69.40000000000001</v>
      </c>
      <c r="F19" s="4" t="inlineStr">
        <is>
          <t>% da receita brasileira no mesmo período</t>
        </is>
      </c>
      <c r="G19" s="4" t="inlineStr">
        <is>
          <t>janeiro a setembro de 2025</t>
        </is>
      </c>
      <c r="H19" s="4" t="inlineStr">
        <is>
          <t>Minas Gerais sobre Brasil</t>
        </is>
      </c>
      <c r="I19" s="4" t="inlineStr">
        <is>
          <t>comércio exterior; cálculo derivado</t>
        </is>
      </c>
      <c r="J19" s="4" t="inlineStr">
        <is>
          <t>Cálculo Seapa-MG/Conab</t>
        </is>
      </c>
      <c r="K19" s="4" t="inlineStr">
        <is>
          <t>2025-10-15/2025-10-26</t>
        </is>
      </c>
      <c r="L19" s="8" t="inlineStr">
        <is>
          <t>https://www.mg.gov.br/system/files/media/agricultura/documento_detalhado/2025/dados-conjunturais/informativo-conjuntural/informativo-outubro-1.pdf</t>
        </is>
      </c>
      <c r="M19" s="4" t="inlineStr">
        <is>
          <t>Cálculo 7,77 / 11,2 x 100 = 69,375%, arredondado a 69,4%, com MG e Brasil em janeiro-setembro de 2025.</t>
        </is>
      </c>
      <c r="N19" s="4" t="inlineStr">
        <is>
          <t>Não é percentual publicado; depende de valores arredondados e não representa ano cheio nem specialty.</t>
        </is>
      </c>
    </row>
    <row r="20" ht="65" customHeight="1">
      <c r="A20" s="6" t="inlineStr">
        <is>
          <t>cafe-016</t>
        </is>
      </c>
      <c r="B20" s="6" t="inlineStr">
        <is>
          <t>Café de todos os tipos</t>
        </is>
      </c>
      <c r="C20" s="6" t="inlineStr">
        <is>
          <t>agregado/exportação; participação derivada</t>
        </is>
      </c>
      <c r="D20" s="6" t="inlineStr">
        <is>
          <t>Participação calculada de MG no volume brasileiro de café</t>
        </is>
      </c>
      <c r="E20" s="7" t="n">
        <v>64.90000000000001</v>
      </c>
      <c r="F20" s="6" t="inlineStr">
        <is>
          <t>% do volume brasileiro no mesmo período</t>
        </is>
      </c>
      <c r="G20" s="6" t="inlineStr">
        <is>
          <t>janeiro a setembro de 2025</t>
        </is>
      </c>
      <c r="H20" s="6" t="inlineStr">
        <is>
          <t>Minas Gerais sobre Brasil</t>
        </is>
      </c>
      <c r="I20" s="6" t="inlineStr">
        <is>
          <t>comércio exterior; cálculo derivado</t>
        </is>
      </c>
      <c r="J20" s="6" t="inlineStr">
        <is>
          <t>Cálculo Seapa-MG/Conab</t>
        </is>
      </c>
      <c r="K20" s="6" t="inlineStr">
        <is>
          <t>2025-10-15/2025-10-26</t>
        </is>
      </c>
      <c r="L20" s="9" t="inlineStr">
        <is>
          <t>https://www.mg.gov.br/system/files/media/agricultura/documento_detalhado/2025/dados-conjunturais/informativo-conjuntural/informativo-outubro-1.pdf</t>
        </is>
      </c>
      <c r="M20" s="6" t="inlineStr">
        <is>
          <t>Cálculo 19,4 / 29,9 x 100 = 64,883%, arredondado a 64,9%, com MG e Brasil em janeiro-setembro de 2025.</t>
        </is>
      </c>
      <c r="N20" s="6" t="inlineStr">
        <is>
          <t>Não é percentual publicado; depende de volumes aproximados e não representa ano cheio nem specialty.</t>
        </is>
      </c>
    </row>
    <row r="21" ht="65" customHeight="1">
      <c r="A21" s="4" t="inlineStr">
        <is>
          <t>cafe-017</t>
        </is>
      </c>
      <c r="B21" s="4" t="inlineStr">
        <is>
          <t>Café de todos os tipos</t>
        </is>
      </c>
      <c r="C21" s="4" t="inlineStr">
        <is>
          <t>agregado/exportação</t>
        </is>
      </c>
      <c r="D21" s="4" t="inlineStr">
        <is>
          <t>Receita de exportação de café de Minas Gerais</t>
        </is>
      </c>
      <c r="E21" s="5" t="n">
        <v>5.84</v>
      </c>
      <c r="F21" s="4" t="inlineStr">
        <is>
          <t>US$ bilhões</t>
        </is>
      </c>
      <c r="G21" s="4" t="inlineStr">
        <is>
          <t>janeiro a agosto de 2026</t>
        </is>
      </c>
      <c r="H21" s="4" t="inlineStr">
        <is>
          <t>Minas Gerais</t>
        </is>
      </c>
      <c r="I21" s="4" t="inlineStr">
        <is>
          <t>comércio exterior/exportação</t>
        </is>
      </c>
      <c r="J21" s="4" t="inlineStr">
        <is>
          <t>Seapa-MG/SIEA, Informativo Conjuntural Setembro/2026, fonte MDIC</t>
        </is>
      </c>
      <c r="K21" s="4" t="inlineStr">
        <is>
          <t>2026-09-26; dado acumulado jan-ago/2026</t>
        </is>
      </c>
      <c r="L21" s="8" t="inlineStr">
        <is>
          <t>https://www.mg.gov.br/system/files/media/agricultura/documento_detalhado/2026/dados-conjunturais/informativo-conjuntural/informativo-setembro-1-1.pdf</t>
        </is>
      </c>
      <c r="M21" s="4" t="inlineStr">
        <is>
          <t>O boletim informa US$5,84 bilhões em café exportado por MG entre janeiro e agosto de 2026, queda de 15,2% ante jan-ago/2025.</t>
        </is>
      </c>
      <c r="N21" s="4" t="inlineStr">
        <is>
          <t>Janela parcial; não é total anual nem separa specialty, IG ou formas industrializadas.</t>
        </is>
      </c>
    </row>
    <row r="22" ht="65" customHeight="1">
      <c r="A22" s="6" t="inlineStr">
        <is>
          <t>cafe-018</t>
        </is>
      </c>
      <c r="B22" s="6" t="inlineStr">
        <is>
          <t>Café de todos os tipos</t>
        </is>
      </c>
      <c r="C22" s="6" t="inlineStr">
        <is>
          <t>agregado/exportação</t>
        </is>
      </c>
      <c r="D22" s="6" t="inlineStr">
        <is>
          <t>Volume de exportação de café de Minas Gerais</t>
        </is>
      </c>
      <c r="E22" s="7" t="n">
        <v>14.5</v>
      </c>
      <c r="F22" s="6" t="inlineStr">
        <is>
          <t>milhões de sacas de 60 kg (aproximadamente)</t>
        </is>
      </c>
      <c r="G22" s="6" t="inlineStr">
        <is>
          <t>janeiro a agosto de 2026</t>
        </is>
      </c>
      <c r="H22" s="6" t="inlineStr">
        <is>
          <t>Minas Gerais</t>
        </is>
      </c>
      <c r="I22" s="6" t="inlineStr">
        <is>
          <t>comércio exterior/exportação</t>
        </is>
      </c>
      <c r="J22" s="6" t="inlineStr">
        <is>
          <t>Seapa-MG/SIEA, Informativo Conjuntural Setembro/2026, fonte MDIC</t>
        </is>
      </c>
      <c r="K22" s="6" t="inlineStr">
        <is>
          <t>2026-09-26; dado acumulado jan-ago/2026</t>
        </is>
      </c>
      <c r="L22" s="9" t="inlineStr">
        <is>
          <t>https://www.mg.gov.br/system/files/media/agricultura/documento_detalhado/2026/dados-conjunturais/informativo-conjuntural/informativo-setembro-1-1.pdf</t>
        </is>
      </c>
      <c r="M22" s="6" t="inlineStr">
        <is>
          <t>O boletim informa embarques de cerca de 14,5 milhões de sacas de 60 kg e retração de 15,2% frente a jan-ago/2025.</t>
        </is>
      </c>
      <c r="N22" s="6" t="inlineStr">
        <is>
          <t>Aproximação e janela parcial; não é ano cheio nem specialty.</t>
        </is>
      </c>
    </row>
    <row r="23" ht="65" customHeight="1">
      <c r="A23" s="4" t="inlineStr">
        <is>
          <t>cafe-019</t>
        </is>
      </c>
      <c r="B23" s="4" t="inlineStr">
        <is>
          <t>Café de todos os tipos</t>
        </is>
      </c>
      <c r="C23" s="4" t="inlineStr">
        <is>
          <t>agregado/exportação</t>
        </is>
      </c>
      <c r="D23" s="4" t="inlineStr">
        <is>
          <t>Valor médio de exportação do café mineiro</t>
        </is>
      </c>
      <c r="E23" s="5" t="n">
        <v>402</v>
      </c>
      <c r="F23" s="4" t="inlineStr">
        <is>
          <t>US$ por saca de 60 kg (aproximadamente)</t>
        </is>
      </c>
      <c r="G23" s="4" t="inlineStr">
        <is>
          <t>janeiro a agosto de 2026</t>
        </is>
      </c>
      <c r="H23" s="4" t="inlineStr">
        <is>
          <t>Minas Gerais</t>
        </is>
      </c>
      <c r="I23" s="4" t="inlineStr">
        <is>
          <t>comércio exterior/exportação</t>
        </is>
      </c>
      <c r="J23" s="4" t="inlineStr">
        <is>
          <t>Seapa-MG/SIEA, Informativo Conjuntural Setembro/2026, fonte MDIC</t>
        </is>
      </c>
      <c r="K23" s="4" t="inlineStr">
        <is>
          <t>2026-09-26; dado acumulado jan-ago/2026</t>
        </is>
      </c>
      <c r="L23" s="8" t="inlineStr">
        <is>
          <t>https://www.mg.gov.br/system/files/media/agricultura/documento_detalhado/2026/dados-conjunturais/informativo-conjuntural/informativo-setembro-1-1.pdf</t>
        </is>
      </c>
      <c r="M23" s="4" t="inlineStr">
        <is>
          <t>A Seapa informa valor médio próximo de US$402 por saca, praticamente estável ante o ano anterior e cerca de 71% acima de 2024.</t>
        </is>
      </c>
      <c r="N23" s="4" t="inlineStr">
        <is>
          <t>Média de exportação agregada, não preço recebido pelo produtor e não prêmio de specialty.</t>
        </is>
      </c>
    </row>
    <row r="24" ht="65" customHeight="1">
      <c r="A24" s="6" t="inlineStr">
        <is>
          <t>cafe-020</t>
        </is>
      </c>
      <c r="B24" s="6" t="inlineStr">
        <is>
          <t>Café de todos os tipos</t>
        </is>
      </c>
      <c r="C24" s="6" t="inlineStr">
        <is>
          <t>agregado/exportação nacional</t>
        </is>
      </c>
      <c r="D24" s="6" t="inlineStr">
        <is>
          <t>Volume brasileiro exportado no ano civil</t>
        </is>
      </c>
      <c r="E24" s="7" t="n">
        <v>40.049</v>
      </c>
      <c r="F24" s="6" t="inlineStr">
        <is>
          <t>milhões de sacas de 60 kg</t>
        </is>
      </c>
      <c r="G24" s="6" t="inlineStr">
        <is>
          <t>ano civil 2025</t>
        </is>
      </c>
      <c r="H24" s="6" t="inlineStr">
        <is>
          <t>Brasil</t>
        </is>
      </c>
      <c r="I24" s="6" t="inlineStr">
        <is>
          <t>comércio exterior/exportação</t>
        </is>
      </c>
      <c r="J24" s="6" t="inlineStr">
        <is>
          <t>Cecafé, relatório estatístico de exportações 2025</t>
        </is>
      </c>
      <c r="K24" s="6" t="inlineStr">
        <is>
          <t>2026-01-19; dado ano civil 2025</t>
        </is>
      </c>
      <c r="L24" s="9" t="inlineStr">
        <is>
          <t>https://www.cecafe.com.br/publicacoes/noticias/cecafe-exportacao-cafe-2025-20260119/</t>
        </is>
      </c>
      <c r="M24" s="6" t="inlineStr">
        <is>
          <t>Cecafé reporta 40,049 milhões de sacas de 60 kg exportadas pelo Brasil para 121 destinos em 2025.</t>
        </is>
      </c>
      <c r="N24" s="6" t="inlineStr">
        <is>
          <t>Ano cheio Brasil; não deve ser denominador dos dados MG jan-set/2025 nem ser interpretado como produção.</t>
        </is>
      </c>
    </row>
    <row r="25" ht="65" customHeight="1">
      <c r="A25" s="4" t="inlineStr">
        <is>
          <t>cafe-021</t>
        </is>
      </c>
      <c r="B25" s="4" t="inlineStr">
        <is>
          <t>Café de todos os tipos</t>
        </is>
      </c>
      <c r="C25" s="4" t="inlineStr">
        <is>
          <t>agregado/exportação nacional</t>
        </is>
      </c>
      <c r="D25" s="4" t="inlineStr">
        <is>
          <t>Receita brasileira de exportação no ano civil</t>
        </is>
      </c>
      <c r="E25" s="5" t="n">
        <v>15.586</v>
      </c>
      <c r="F25" s="4" t="inlineStr">
        <is>
          <t>US$ bilhões</t>
        </is>
      </c>
      <c r="G25" s="4" t="inlineStr">
        <is>
          <t>ano civil 2025</t>
        </is>
      </c>
      <c r="H25" s="4" t="inlineStr">
        <is>
          <t>Brasil</t>
        </is>
      </c>
      <c r="I25" s="4" t="inlineStr">
        <is>
          <t>comércio exterior/exportação</t>
        </is>
      </c>
      <c r="J25" s="4" t="inlineStr">
        <is>
          <t>Cecafé, relatório estatístico de exportações 2025</t>
        </is>
      </c>
      <c r="K25" s="4" t="inlineStr">
        <is>
          <t>2026-01-19; dado ano civil 2025</t>
        </is>
      </c>
      <c r="L25" s="8" t="inlineStr">
        <is>
          <t>https://www.cecafe.com.br/publicacoes/noticias/cecafe-exportacao-cafe-2025-20260119/</t>
        </is>
      </c>
      <c r="M25" s="4" t="inlineStr">
        <is>
          <t>Cecafé reporta receita cambial de US$15,586 bilhões em 2025, recorde anual e +24,1% ante 2024.</t>
        </is>
      </c>
      <c r="N25" s="4" t="inlineStr">
        <is>
          <t>Ano cheio Brasil; valor de exportação não é VBP nem receita líquida do produtor.</t>
        </is>
      </c>
    </row>
    <row r="26" ht="65" customHeight="1">
      <c r="A26" s="6" t="inlineStr">
        <is>
          <t>cafe-022</t>
        </is>
      </c>
      <c r="B26" s="6" t="inlineStr">
        <is>
          <t>Cafés diferenciados</t>
        </is>
      </c>
      <c r="C26" s="6" t="inlineStr">
        <is>
          <t>especial/diferenciado (sustentável, qualidade superior ou especial)</t>
        </is>
      </c>
      <c r="D26" s="6" t="inlineStr">
        <is>
          <t>Participação nas exportações brasileiras de café</t>
        </is>
      </c>
      <c r="E26" s="7" t="n">
        <v>20.3</v>
      </c>
      <c r="F26" s="6" t="inlineStr">
        <is>
          <t>% das exportações brasileiras de café</t>
        </is>
      </c>
      <c r="G26" s="6" t="inlineStr">
        <is>
          <t>ano civil 2025</t>
        </is>
      </c>
      <c r="H26" s="6" t="inlineStr">
        <is>
          <t>Brasil</t>
        </is>
      </c>
      <c r="I26" s="6" t="inlineStr">
        <is>
          <t>comércio exterior/exportação</t>
        </is>
      </c>
      <c r="J26" s="6" t="inlineStr">
        <is>
          <t>Cecafé, relatório de exportações 2025</t>
        </is>
      </c>
      <c r="K26" s="6" t="inlineStr">
        <is>
          <t>2026-01-19; dado ano civil 2025</t>
        </is>
      </c>
      <c r="L26" s="9" t="inlineStr">
        <is>
          <t>https://www.cecafe.com.br/publicacoes/noticias/cecafe-exportacao-cafe-2025-20260119/</t>
        </is>
      </c>
      <c r="M26" s="6" t="inlineStr">
        <is>
          <t>Cecafé informa que cafés com certificados de práticas sustentáveis, qualidade superior ou especiais responderam por 20,3% das exportações, 8,145 milhões de sacas.</t>
        </is>
      </c>
      <c r="N26" s="6" t="inlineStr">
        <is>
          <t>É categoria nacional de cafés diferenciados, não participação específica de Minas e não coincide automaticamente com a definição SCA de specialty.</t>
        </is>
      </c>
    </row>
    <row r="27" ht="65" customHeight="1">
      <c r="A27" s="4" t="inlineStr">
        <is>
          <t>cafe-023</t>
        </is>
      </c>
      <c r="B27" s="4" t="inlineStr">
        <is>
          <t>Cafés diferenciados</t>
        </is>
      </c>
      <c r="C27" s="4" t="inlineStr">
        <is>
          <t>especial/diferenciado</t>
        </is>
      </c>
      <c r="D27" s="4" t="inlineStr">
        <is>
          <t>Volume brasileiro exportado</t>
        </is>
      </c>
      <c r="E27" s="5" t="n">
        <v>8.145</v>
      </c>
      <c r="F27" s="4" t="inlineStr">
        <is>
          <t>milhões de sacas de 60 kg</t>
        </is>
      </c>
      <c r="G27" s="4" t="inlineStr">
        <is>
          <t>ano civil 2025</t>
        </is>
      </c>
      <c r="H27" s="4" t="inlineStr">
        <is>
          <t>Brasil</t>
        </is>
      </c>
      <c r="I27" s="4" t="inlineStr">
        <is>
          <t>comércio exterior/exportação</t>
        </is>
      </c>
      <c r="J27" s="4" t="inlineStr">
        <is>
          <t>Cecafé, relatório de exportações 2025</t>
        </is>
      </c>
      <c r="K27" s="4" t="inlineStr">
        <is>
          <t>2026-01-19; dado ano civil 2025</t>
        </is>
      </c>
      <c r="L27" s="8" t="inlineStr">
        <is>
          <t>https://www.cecafe.com.br/publicacoes/noticias/cecafe-exportacao-cafe-2025-20260119/</t>
        </is>
      </c>
      <c r="M27" s="4" t="inlineStr">
        <is>
          <t>Cecafé reporta 8,145 milhões de sacas de cafés diferenciados exportadas em 2025.</t>
        </is>
      </c>
      <c r="N27" s="4" t="inlineStr">
        <is>
          <t>Brasil, não MG; categoria inclui qualidade/certificação/práticas sustentáveis e não fornece VBP ou média doméstica.</t>
        </is>
      </c>
    </row>
    <row r="28" ht="65" customHeight="1">
      <c r="A28" s="6" t="inlineStr">
        <is>
          <t>cafe-024</t>
        </is>
      </c>
      <c r="B28" s="6" t="inlineStr">
        <is>
          <t>Cafés diferenciados</t>
        </is>
      </c>
      <c r="C28" s="6" t="inlineStr">
        <is>
          <t>especial/diferenciado</t>
        </is>
      </c>
      <c r="D28" s="6" t="inlineStr">
        <is>
          <t>Receita cambial brasileira</t>
        </is>
      </c>
      <c r="E28" s="7" t="n">
        <v>3.525</v>
      </c>
      <c r="F28" s="6" t="inlineStr">
        <is>
          <t>US$ bilhões</t>
        </is>
      </c>
      <c r="G28" s="6" t="inlineStr">
        <is>
          <t>ano civil 2025</t>
        </is>
      </c>
      <c r="H28" s="6" t="inlineStr">
        <is>
          <t>Brasil</t>
        </is>
      </c>
      <c r="I28" s="6" t="inlineStr">
        <is>
          <t>comércio exterior/exportação</t>
        </is>
      </c>
      <c r="J28" s="6" t="inlineStr">
        <is>
          <t>Cecafé, relatório de exportações 2025</t>
        </is>
      </c>
      <c r="K28" s="6" t="inlineStr">
        <is>
          <t>2026-01-19; dado ano civil 2025</t>
        </is>
      </c>
      <c r="L28" s="9" t="inlineStr">
        <is>
          <t>https://www.cecafe.com.br/publicacoes/noticias/cecafe-exportacao-cafe-2025-20260119/</t>
        </is>
      </c>
      <c r="M28" s="6" t="inlineStr">
        <is>
          <t>Cecafé reporta US$3,525 bilhões para cafés diferenciados, 22,6% da receita total, +39,1% ante 2024.</t>
        </is>
      </c>
      <c r="N28" s="6" t="inlineStr">
        <is>
          <t>Brasil, não MG; não é preço produtor e não é preço médio de varejo.</t>
        </is>
      </c>
    </row>
    <row r="29" ht="65" customHeight="1">
      <c r="A29" s="4" t="inlineStr">
        <is>
          <t>cafe-025</t>
        </is>
      </c>
      <c r="B29" s="4" t="inlineStr">
        <is>
          <t>Cafés diferenciados</t>
        </is>
      </c>
      <c r="C29" s="4" t="inlineStr">
        <is>
          <t>especial/diferenciado</t>
        </is>
      </c>
      <c r="D29" s="4" t="inlineStr">
        <is>
          <t>Preço médio de exportação</t>
        </is>
      </c>
      <c r="E29" s="5" t="n">
        <v>432.78</v>
      </c>
      <c r="F29" s="4" t="inlineStr">
        <is>
          <t>US$ por saca de 60 kg</t>
        </is>
      </c>
      <c r="G29" s="4" t="inlineStr">
        <is>
          <t>ano civil 2025</t>
        </is>
      </c>
      <c r="H29" s="4" t="inlineStr">
        <is>
          <t>Brasil</t>
        </is>
      </c>
      <c r="I29" s="4" t="inlineStr">
        <is>
          <t>comércio exterior/exportação</t>
        </is>
      </c>
      <c r="J29" s="4" t="inlineStr">
        <is>
          <t>Cecafé, relatório de exportações 2025</t>
        </is>
      </c>
      <c r="K29" s="4" t="inlineStr">
        <is>
          <t>2026-01-19; dado ano civil 2025</t>
        </is>
      </c>
      <c r="L29" s="8" t="inlineStr">
        <is>
          <t>https://www.cecafe.com.br/publicacoes/noticias/cecafe-exportacao-cafe-2025-20260119/</t>
        </is>
      </c>
      <c r="M29" s="4" t="inlineStr">
        <is>
          <t>Cecafé reporta preço médio de US$432,78 por saca para cafés diferenciados exportados em 2025.</t>
        </is>
      </c>
      <c r="N29" s="4" t="inlineStr">
        <is>
          <t>Média de exportação brasileira de categoria diferenciada; não é média de lotes especiais de MG nem preço ao produtor.</t>
        </is>
      </c>
    </row>
    <row r="30" ht="65" customHeight="1">
      <c r="A30" s="6" t="inlineStr">
        <is>
          <t>cafe-026</t>
        </is>
      </c>
      <c r="B30" s="6" t="inlineStr">
        <is>
          <t>Café especial arábica</t>
        </is>
      </c>
      <c r="C30" s="6" t="inlineStr">
        <is>
          <t>lote premiado/qualidade SCA</t>
        </is>
      </c>
      <c r="D30" s="6" t="inlineStr">
        <is>
          <t>Número de amostras no Concurso de Qualidade dos Cafés de Minas Gerais</t>
        </is>
      </c>
      <c r="E30" s="7" t="n">
        <v>1857</v>
      </c>
      <c r="F30" s="6" t="inlineStr">
        <is>
          <t>amostras inscritas</t>
        </is>
      </c>
      <c r="G30" s="6" t="inlineStr">
        <is>
          <t>concurso 2025</t>
        </is>
      </c>
      <c r="H30" s="6" t="inlineStr">
        <is>
          <t>Minas Gerais; 162 municípios</t>
        </is>
      </c>
      <c r="I30" s="6" t="inlineStr">
        <is>
          <t>concurso/qualidade, não mercado médio</t>
        </is>
      </c>
      <c r="J30" s="6" t="inlineStr">
        <is>
          <t>Emater-MG, 22º Concurso de Qualidade dos Cafés de Minas Gerais</t>
        </is>
      </c>
      <c r="K30" s="6" t="inlineStr">
        <is>
          <t>2025-12-11</t>
        </is>
      </c>
      <c r="L30" s="9" t="inlineStr">
        <is>
          <t>https://www.emater.mg.gov.br/portal.do/site-noticias/agricultor-familiar-faz-historia-e-alcanca-a-maior-nota-ja-registrada-no-concurso-de-qualidade-dos-cafes-de-minas-gerais/?flagweb=novosite_pagina_interna_noticia&amp;id=29868</t>
        </is>
      </c>
      <c r="M30" s="6" t="inlineStr">
        <is>
          <t>Emater informa 1.857 amostras de 162 municípios, cafés arábica da safra 2025, em categorias Natural e Cereja Descascado/Despolpado/Desmucilado, avaliadas por protocolos SCA.</t>
        </is>
      </c>
      <c r="N30" s="6" t="inlineStr">
        <is>
          <t>Participação em concurso não mede participação de mercado nem volume produzido.</t>
        </is>
      </c>
    </row>
    <row r="31" ht="65" customHeight="1">
      <c r="A31" s="4" t="inlineStr">
        <is>
          <t>cafe-027</t>
        </is>
      </c>
      <c r="B31" s="4" t="inlineStr">
        <is>
          <t>Café especial arábica</t>
        </is>
      </c>
      <c r="C31" s="4" t="inlineStr">
        <is>
          <t>lote premiado/qualidade SCA</t>
        </is>
      </c>
      <c r="D31" s="4" t="inlineStr">
        <is>
          <t>Nota do Grande Campeão estadual</t>
        </is>
      </c>
      <c r="E31" s="5" t="n">
        <v>93.2</v>
      </c>
      <c r="F31" s="4" t="inlineStr">
        <is>
          <t>pontos SCA</t>
        </is>
      </c>
      <c r="G31" s="4" t="inlineStr">
        <is>
          <t>concurso 2025</t>
        </is>
      </c>
      <c r="H31" s="4" t="inlineStr">
        <is>
          <t>Alto Jequitibá, Matas de Minas, Minas Gerais</t>
        </is>
      </c>
      <c r="I31" s="4" t="inlineStr">
        <is>
          <t>concurso/qualidade</t>
        </is>
      </c>
      <c r="J31" s="4" t="inlineStr">
        <is>
          <t>Emater-MG, 22º Concurso de Qualidade dos Cafés de Minas Gerais</t>
        </is>
      </c>
      <c r="K31" s="4" t="inlineStr">
        <is>
          <t>2025-12-11</t>
        </is>
      </c>
      <c r="L31" s="8" t="inlineStr">
        <is>
          <t>https://www.emater.mg.gov.br/portal.do/site-noticias/agricultor-familiar-faz-historia-e-alcanca-a-maior-nota-ja-registrada-no-concurso-de-qualidade-dos-cafes-de-minas-gerais/?flagweb=novosite_pagina_interna_noticia&amp;id=29868</t>
        </is>
      </c>
      <c r="M31" s="4" t="inlineStr">
        <is>
          <t>O café cereja descascado de João Pedro Emerick Ramos alcançou 93,2 pontos, a maior nota registrada no concurso desde sua criação, segundo a Emater.</t>
        </is>
      </c>
      <c r="N31" s="4" t="inlineStr">
        <is>
          <t>É a nota de um lote vencedor, não média regional ou estadual e não permite projetar prêmio para toda a produção.</t>
        </is>
      </c>
    </row>
    <row r="32" ht="65" customHeight="1">
      <c r="A32" s="6" t="inlineStr">
        <is>
          <t>cafe-028</t>
        </is>
      </c>
      <c r="B32" s="6" t="inlineStr">
        <is>
          <t>Café especial arábica</t>
        </is>
      </c>
      <c r="C32" s="6" t="inlineStr">
        <is>
          <t>lote premiado/compra garantida, não média</t>
        </is>
      </c>
      <c r="D32" s="6" t="inlineStr">
        <is>
          <t>Preço máximo de compra garantida para lotes vencedores</t>
        </is>
      </c>
      <c r="E32" s="7" t="n">
        <v>6000</v>
      </c>
      <c r="F32" s="6" t="inlineStr">
        <is>
          <t>R$ por saca</t>
        </is>
      </c>
      <c r="G32" s="6" t="inlineStr">
        <is>
          <t>concurso 2025; compra prevista para 2026</t>
        </is>
      </c>
      <c r="H32" s="6" t="inlineStr">
        <is>
          <t>Minas Gerais</t>
        </is>
      </c>
      <c r="I32" s="6" t="inlineStr">
        <is>
          <t>lote especial/compra garantida por supermercado</t>
        </is>
      </c>
      <c r="J32" s="6" t="inlineStr">
        <is>
          <t>Emater-MG, 22º Concurso de Qualidade dos Cafés de Minas Gerais</t>
        </is>
      </c>
      <c r="K32" s="6" t="inlineStr">
        <is>
          <t>2025-12-11</t>
        </is>
      </c>
      <c r="L32" s="9" t="inlineStr">
        <is>
          <t>https://www.emater.mg.gov.br/portal.do/site-noticias/agricultor-familiar-faz-historia-e-alcanca-a-maior-nota-ja-registrada-no-concurso-de-qualidade-dos-cafes-de-minas-gerais/?flagweb=novosite_pagina_interna_noticia&amp;id=29868</t>
        </is>
      </c>
      <c r="M32" s="6" t="inlineStr">
        <is>
          <t>A Emater informa que os cafés mais bem colocados teriam compra garantida pelo Supermercado Verdemar por valor de até R$6 mil a saca, em linha especial.</t>
        </is>
      </c>
      <c r="N32" s="6" t="inlineStr">
        <is>
          <t>Teto de compra garantida para lotes vencedores; não é preço médio, leilão recorde, cotação CEPEA ou valor de toda a safra.</t>
        </is>
      </c>
    </row>
    <row r="33" ht="65" customHeight="1">
      <c r="A33" s="4" t="inlineStr">
        <is>
          <t>cafe-029</t>
        </is>
      </c>
      <c r="B33" s="4" t="inlineStr">
        <is>
          <t>Café especial arábica</t>
        </is>
      </c>
      <c r="C33" s="4" t="inlineStr">
        <is>
          <t>lote premiado; prêmio relativo</t>
        </is>
      </c>
      <c r="D33" s="4" t="inlineStr">
        <is>
          <t>Prêmio máximo declarado sobre a cotação do dia</t>
        </is>
      </c>
      <c r="E33" s="5" t="n">
        <v>3</v>
      </c>
      <c r="F33" s="4" t="inlineStr">
        <is>
          <t>vezes a cotação do dia</t>
        </is>
      </c>
      <c r="G33" s="4" t="inlineStr">
        <is>
          <t>contexto reportado em 2025; exemplos de lotes incluem 2024</t>
        </is>
      </c>
      <c r="H33" s="4" t="inlineStr">
        <is>
          <t>Minas Gerais</t>
        </is>
      </c>
      <c r="I33" s="4" t="inlineStr">
        <is>
          <t>lote premiado/especial</t>
        </is>
      </c>
      <c r="J33" s="4" t="inlineStr">
        <is>
          <t>Emater-MG, concursos de café e renda de famílias</t>
        </is>
      </c>
      <c r="K33" s="4" t="inlineStr">
        <is>
          <t>2025-09-24</t>
        </is>
      </c>
      <c r="L33" s="8" t="inlineStr">
        <is>
          <t>https://www.emater.mg.gov.br/portal.do/site-noticias/concursos-de-cafe-da-emater-mg-triplicam-valor-de-graos-premiados-e-transformam-a-renda-de-familias-em-minas-/?flagweb=novosite_pagina_interna_noticia&amp;id=29675</t>
        </is>
      </c>
      <c r="M33" s="4" t="inlineStr">
        <is>
          <t>A Emater relata compradores pagando até três vezes a cotação do dia pelos lotes premiados; a notícia também cita, para 2024, R$6 mil, R$5 mil e R$4 mil/saca em colocações do concurso.</t>
        </is>
      </c>
      <c r="N33" s="4" t="inlineStr">
        <is>
          <t>Máximo declarado para lotes premiados, não média e não necessariamente todos os lotes de 2025; não confundir com leilão recorde.</t>
        </is>
      </c>
    </row>
    <row r="34" ht="65" customHeight="1">
      <c r="A34" s="6" t="inlineStr">
        <is>
          <t>cafe-030</t>
        </is>
      </c>
      <c r="B34" s="6" t="inlineStr">
        <is>
          <t>Café especial</t>
        </is>
      </c>
      <c r="C34" s="6" t="inlineStr">
        <is>
          <t>média estadual de specialty</t>
        </is>
      </c>
      <c r="D34" s="6" t="inlineStr">
        <is>
          <t>Preço médio estadual verificável de café especial em Minas Gerais</t>
        </is>
      </c>
      <c r="E34" s="6" t="n"/>
      <c r="F34" s="6" t="inlineStr">
        <is>
          <t>R$ por saca de 60 kg</t>
        </is>
      </c>
      <c r="G34" s="6" t="inlineStr">
        <is>
          <t>2025-2026</t>
        </is>
      </c>
      <c r="H34" s="6" t="inlineStr">
        <is>
          <t>Minas Gerais</t>
        </is>
      </c>
      <c r="I34" s="6" t="inlineStr">
        <is>
          <t>média de mercado especial</t>
        </is>
      </c>
      <c r="J34" s="6" t="inlineStr">
        <is>
          <t>Emater-MG/CECAFÉ; lacuna de desagregação</t>
        </is>
      </c>
      <c r="K34" s="6" t="inlineStr">
        <is>
          <t>2025-12-11; consulta em 2026-10-27</t>
        </is>
      </c>
      <c r="L34" s="9" t="inlineStr">
        <is>
          <t>https://www.emater.mg.gov.br/portal.do/site-noticias/agricultor-familiar-faz-historia-e-alcanca-a-maior-nota-ja-registrada-no-concurso-de-qualidade-dos-cafes-de-minas-gerais/?flagweb=novosite_pagina_interna_noticia&amp;id=29868</t>
        </is>
      </c>
      <c r="M34" s="6" t="inlineStr">
        <is>
          <t>As fontes verificadas informam nota, premiação e teto de compra de lotes vencedores, mas não publicam uma média estadual representativa de cafés especiais de MG.</t>
        </is>
      </c>
      <c r="N34" s="6" t="inlineStr">
        <is>
          <t>Valor ausente por não haver série pública primária localizada; não usar R$6 mil ou 3x como proxy de média.</t>
        </is>
      </c>
    </row>
    <row r="35" ht="65" customHeight="1">
      <c r="A35" s="4" t="inlineStr">
        <is>
          <t>cafe-031</t>
        </is>
      </c>
      <c r="B35" s="4" t="inlineStr">
        <is>
          <t>Café com indicação geográfica</t>
        </is>
      </c>
      <c r="C35" s="4" t="inlineStr">
        <is>
          <t>IG/qualidade territorial</t>
        </is>
      </c>
      <c r="D35" s="4" t="inlineStr">
        <is>
          <t>Produção, VBP ou receita por IG mineira de café</t>
        </is>
      </c>
      <c r="E35" s="4" t="n"/>
      <c r="F35" s="4" t="inlineStr">
        <is>
          <t>métrica não disponível na fonte registral</t>
        </is>
      </c>
      <c r="G35" s="4" t="inlineStr">
        <is>
          <t>status consultado até 2026-10-27</t>
        </is>
      </c>
      <c r="H35" s="4" t="inlineStr">
        <is>
          <t>Cerrado Mineiro, Mantiqueira de Minas, Campo das Vertentes, Matas de Minas e Caparaó; Sul de Minas sem registro de café confirmado na lista consultada</t>
        </is>
      </c>
      <c r="I35" s="4" t="inlineStr">
        <is>
          <t>registro jurídico/territorial, não mercado</t>
        </is>
      </c>
      <c r="J35" s="4" t="inlineStr">
        <is>
          <t>MAPA, Lista de IGs registradas</t>
        </is>
      </c>
      <c r="K35" s="4" t="inlineStr">
        <is>
          <t>página consultada em 2026-10-27</t>
        </is>
      </c>
      <c r="L35" s="8" t="inlineStr">
        <is>
          <t>https://www.gov.br/agricultura/pt-br/assuntos/sustentabilidade/indicacao-geografica/listaigs</t>
        </is>
      </c>
      <c r="M35" s="4" t="inlineStr">
        <is>
          <t>A lista MAPA confirma para café: Região do Cerrado Mineiro, Mantiqueira de Minas, Campo das Vertentes, Matas de Minas e Caparaó, com espécie de IG e produto descritos; não apresenta volumes ou valores.</t>
        </is>
      </c>
      <c r="N35" s="4" t="inlineStr">
        <is>
          <t>Não extrapolar produção, receita ou prêmio a partir do simples registro de IG. A lista consultada não sustenta tratar Sul de Minas como IG de café.</t>
        </is>
      </c>
    </row>
    <row r="36" ht="65" customHeight="1">
      <c r="A36" s="6" t="inlineStr">
        <is>
          <t>cafe-032</t>
        </is>
      </c>
      <c r="B36" s="6" t="inlineStr">
        <is>
          <t>Café</t>
        </is>
      </c>
      <c r="C36" s="6" t="inlineStr">
        <is>
          <t>política de financiamento da cadeia</t>
        </is>
      </c>
      <c r="D36" s="6" t="inlineStr">
        <is>
          <t>Créditos de ICMS que podem ser transferidos ao Prominas Café</t>
        </is>
      </c>
      <c r="E36" s="7" t="n">
        <v>100</v>
      </c>
      <c r="F36" s="6" t="inlineStr">
        <is>
          <t>R$ milhões, limite de créditos de ICMS</t>
        </is>
      </c>
      <c r="G36" s="6" t="inlineStr">
        <is>
          <t>programa criado em setembro de 2026</t>
        </is>
      </c>
      <c r="H36" s="6" t="inlineStr">
        <is>
          <t>Minas Gerais</t>
        </is>
      </c>
      <c r="I36" s="6" t="inlineStr">
        <is>
          <t>política pública/financiamento via cooperativas</t>
        </is>
      </c>
      <c r="J36" s="6" t="inlineStr">
        <is>
          <t>Agência Minas, Prominas Café</t>
        </is>
      </c>
      <c r="K36" s="6" t="inlineStr">
        <is>
          <t>2026-09-25 (atualizado 2026-09-29)</t>
        </is>
      </c>
      <c r="L36" s="9" t="inlineStr">
        <is>
          <t>https://www.agenciaminas.mg.gov.br/noticia/governo-de-minas-cria-programa-para-fortalecer-a-cafeicultura-no-estado</t>
        </is>
      </c>
      <c r="M36" s="6" t="inlineStr">
        <is>
          <t>O Governo de Minas informa que o Prominas Café permite transferência de até R$100 milhões em créditos de ICMS gerados por cooperativas na comercialização de café cru em grão, com adesão voluntária.</t>
        </is>
      </c>
      <c r="N36" s="6" t="inlineStr">
        <is>
          <t>É limite de política/financiamento, não VBP, receita realizada ou subsídio já desembolsado.</t>
        </is>
      </c>
    </row>
    <row r="37" ht="65" customHeight="1">
      <c r="A37" s="4" t="inlineStr">
        <is>
          <t>cafe-033</t>
        </is>
      </c>
      <c r="B37" s="4" t="inlineStr">
        <is>
          <t>Café especial</t>
        </is>
      </c>
      <c r="C37" s="4" t="inlineStr">
        <is>
          <t>turismo rural/cadeia de serviços</t>
        </is>
      </c>
      <c r="D37" s="4" t="inlineStr">
        <is>
          <t>Fazendas recebendo turistas na Rota dos Cafés Especiais Terras Altas do Caratinga</t>
        </is>
      </c>
      <c r="E37" s="5" t="n">
        <v>4</v>
      </c>
      <c r="F37" s="4" t="inlineStr">
        <is>
          <t>fazendas</t>
        </is>
      </c>
      <c r="G37" s="4" t="inlineStr">
        <is>
          <t>situação reportada em junho de 2023</t>
        </is>
      </c>
      <c r="H37" s="4" t="inlineStr">
        <is>
          <t>Matas de Minas, Vale do Rio Doce/Caratinga</t>
        </is>
      </c>
      <c r="I37" s="4" t="inlineStr">
        <is>
          <t>serviço turístico rural</t>
        </is>
      </c>
      <c r="J37" s="4" t="inlineStr">
        <is>
          <t>Agência Minas/Emater-MG, seminário de turismo rural</t>
        </is>
      </c>
      <c r="K37" s="4" t="inlineStr">
        <is>
          <t>2023-06-14</t>
        </is>
      </c>
      <c r="L37" s="8" t="inlineStr">
        <is>
          <t>https://www.agenciaminas.mg.gov.br/noticia/seminario-de-turismo-rural-mostra-oportunidades-de-negocios-para-produtores-117700</t>
        </is>
      </c>
      <c r="M37" s="4" t="inlineStr">
        <is>
          <t>A Emater informou quatro fazendas já recebendo turistas para conhecer lavouras e processo de produção e mais duas em organização.</t>
        </is>
      </c>
      <c r="N37" s="4" t="inlineStr">
        <is>
          <t>Contagem histórica de 2023, não faturamento turístico nem indicador atualizado para 2026.</t>
        </is>
      </c>
    </row>
    <row r="38" ht="65" customHeight="1">
      <c r="A38" s="6" t="inlineStr">
        <is>
          <t>cafe-034</t>
        </is>
      </c>
      <c r="B38" s="6" t="inlineStr">
        <is>
          <t>Café total</t>
        </is>
      </c>
      <c r="C38" s="6" t="inlineStr">
        <is>
          <t>Café total MG; VBP nominal; vintage setembro/2026</t>
        </is>
      </c>
      <c r="D38" s="6" t="inlineStr">
        <is>
          <t>VBP nominal de café total — mesma vintage setembro/2026</t>
        </is>
      </c>
      <c r="E38" s="7" t="n">
        <v>55708769529.37622</v>
      </c>
      <c r="F38" s="6" t="inlineStr">
        <is>
          <t>R$ nominais</t>
        </is>
      </c>
      <c r="G38" s="6" t="inlineStr">
        <is>
          <t>2025 revisado</t>
        </is>
      </c>
      <c r="H38" s="6" t="inlineStr">
        <is>
          <t>Minas Gerais</t>
        </is>
      </c>
      <c r="I38" s="6" t="inlineStr">
        <is>
          <t>faturamento bruto dentro do estabelecimento/produtor</t>
        </is>
      </c>
      <c r="J38" s="6" t="inlineStr">
        <is>
          <t>MAPA/SPA-DAEP, VBP Regional Setembro/2026</t>
        </is>
      </c>
      <c r="K38" s="6" t="inlineStr">
        <is>
          <t>2026-09 (página MAPA atualizada em 2026-10-21)</t>
        </is>
      </c>
      <c r="L38" s="9" t="inlineStr">
        <is>
          <t>https://www.gov.br/agricultura/pt-br/assuntos/politica-agricola/arquivos-vbp/202609VBPREGIONAL.xlsx</t>
        </is>
      </c>
      <c r="M38" s="6" t="inlineStr">
        <is>
          <t>Aba MG, célula J54, bloco VALOR BRUTO NOMINAL DA PRODUÇÃO AGROPECUÁRIA; nota da linha 82: valores nominais.</t>
        </is>
      </c>
      <c r="N38" s="6" t="inlineStr">
        <is>
          <t>VBP estadual de café total, não de cafés especiais nem de uma IG. Mesma vintage setembro/2026; 2026 preliminar, não fechamento. Não comparar ao bloco real ou a outras vintages sem harmonização.</t>
        </is>
      </c>
    </row>
    <row r="39" ht="65" customHeight="1">
      <c r="A39" s="4" t="inlineStr">
        <is>
          <t>cafe-035</t>
        </is>
      </c>
      <c r="B39" s="4" t="inlineStr">
        <is>
          <t>Café total</t>
        </is>
      </c>
      <c r="C39" s="4" t="inlineStr">
        <is>
          <t>Café total MG; VBP nominal; vintage setembro/2026</t>
        </is>
      </c>
      <c r="D39" s="4" t="inlineStr">
        <is>
          <t>VBP nominal de café total — mesma vintage setembro/2026</t>
        </is>
      </c>
      <c r="E39" s="5" t="n">
        <v>56790374451.99808</v>
      </c>
      <c r="F39" s="4" t="inlineStr">
        <is>
          <t>R$ nominais</t>
        </is>
      </c>
      <c r="G39" s="4" t="inlineStr">
        <is>
          <t>2026 preliminar</t>
        </is>
      </c>
      <c r="H39" s="4" t="inlineStr">
        <is>
          <t>Minas Gerais</t>
        </is>
      </c>
      <c r="I39" s="4" t="inlineStr">
        <is>
          <t>faturamento bruto dentro do estabelecimento/produtor</t>
        </is>
      </c>
      <c r="J39" s="4" t="inlineStr">
        <is>
          <t>MAPA/SPA-DAEP, VBP Regional Setembro/2026</t>
        </is>
      </c>
      <c r="K39" s="4" t="inlineStr">
        <is>
          <t>2026-09 (página MAPA atualizada em 2026-10-21)</t>
        </is>
      </c>
      <c r="L39" s="8" t="inlineStr">
        <is>
          <t>https://www.gov.br/agricultura/pt-br/assuntos/politica-agricola/arquivos-vbp/202609VBPREGIONAL.xlsx</t>
        </is>
      </c>
      <c r="M39" s="4" t="inlineStr">
        <is>
          <t>Aba MG, célula K54, bloco VALOR BRUTO NOMINAL DA PRODUÇÃO AGROPECUÁRIA; nota da linha 82: valores nominais.</t>
        </is>
      </c>
      <c r="N39" s="4" t="inlineStr">
        <is>
          <t>VBP estadual de café total, não de cafés especiais nem de uma IG. Mesma vintage setembro/2026; 2026 preliminar, não fechamento. Não comparar ao bloco real ou a outras vintages sem harmonização.</t>
        </is>
      </c>
    </row>
    <row r="40" ht="65" customHeight="1">
      <c r="A40" s="6" t="inlineStr">
        <is>
          <t>cafe-036</t>
        </is>
      </c>
      <c r="B40" s="6" t="inlineStr">
        <is>
          <t>Café arábica tipo 6</t>
        </is>
      </c>
      <c r="C40" s="6" t="inlineStr">
        <is>
          <t>agregado/commodity, não specialty</t>
        </is>
      </c>
      <c r="D40" s="6" t="inlineStr">
        <is>
          <t>Variação do preço ao produtor de arábica tipo 6</t>
        </is>
      </c>
      <c r="E40" s="7" t="n">
        <v>43.6</v>
      </c>
      <c r="F40" s="6" t="inlineStr">
        <is>
          <t>%</t>
        </is>
      </c>
      <c r="G40" s="6" t="inlineStr">
        <is>
          <t>outubro/2025 versus outubro/2024</t>
        </is>
      </c>
      <c r="H40" s="6" t="inlineStr">
        <is>
          <t>Minas Gerais</t>
        </is>
      </c>
      <c r="I40" s="6" t="inlineStr">
        <is>
          <t>produtor</t>
        </is>
      </c>
      <c r="J40" s="6" t="inlineStr">
        <is>
          <t>Conab, Café – 27 a 31/10/2025</t>
        </is>
      </c>
      <c r="K40" s="6" t="inlineStr">
        <is>
          <t>2025-10-26; período semanal 27-31/10/2025</t>
        </is>
      </c>
      <c r="L40" s="9" t="inlineStr">
        <is>
          <t>https://www.gov.br/conab/pt-br/atuacao/informacoes-agropecuarias/analises-do-mercado-agropecuario-e-extrativista/analises-de-mercado/historico-semanal/historico-semanal-cafe/cafe-conjuntura-semanal-2025/cafe_-_conjuntura_semanal_-_27-10-2025_a_31-10-2025.pdf</t>
        </is>
      </c>
      <c r="M40" s="6" t="inlineStr">
        <is>
          <t>Conab informa R$2.269/saca em outubro/2025 e alta de 43,6% ante outubro/2024; não média de specialty.</t>
        </is>
      </c>
      <c r="N40" s="6" t="inlineStr">
        <is>
          <t>Variação publicada pela fonte, na mesma base temporal indicada. Preço médio de café arábica tipo 6 agregado, deflacionado pelo IPCA na tabela semanal; não é preço de specialty e não é média anual.</t>
        </is>
      </c>
    </row>
    <row r="41" ht="65" customHeight="1">
      <c r="A41" s="4" t="inlineStr">
        <is>
          <t>cafe-037</t>
        </is>
      </c>
      <c r="B41" s="4" t="inlineStr">
        <is>
          <t>Café de todos os tipos</t>
        </is>
      </c>
      <c r="C41" s="4" t="inlineStr">
        <is>
          <t>agregado/exportação</t>
        </is>
      </c>
      <c r="D41" s="4" t="inlineStr">
        <is>
          <t>Variação da receita de exportação de café MG</t>
        </is>
      </c>
      <c r="E41" s="5" t="n">
        <v>-15.2</v>
      </c>
      <c r="F41" s="4" t="inlineStr">
        <is>
          <t>%</t>
        </is>
      </c>
      <c r="G41" s="4" t="inlineStr">
        <is>
          <t>jan-ago/2026 versus jan-ago/2025</t>
        </is>
      </c>
      <c r="H41" s="4" t="inlineStr">
        <is>
          <t>Minas Gerais</t>
        </is>
      </c>
      <c r="I41" s="4" t="inlineStr">
        <is>
          <t>comércio exterior/exportação</t>
        </is>
      </c>
      <c r="J41" s="4" t="inlineStr">
        <is>
          <t>Seapa-MG/SIEA, Informativo Conjuntural Setembro/2026, fonte MDIC</t>
        </is>
      </c>
      <c r="K41" s="4" t="inlineStr">
        <is>
          <t>2026-09-26; dado acumulado jan-ago/2026</t>
        </is>
      </c>
      <c r="L41" s="8" t="inlineStr">
        <is>
          <t>https://www.mg.gov.br/system/files/media/agricultura/documento_detalhado/2026/dados-conjunturais/informativo-conjuntural/informativo-setembro-1-1.pdf</t>
        </is>
      </c>
      <c r="M41" s="4" t="inlineStr">
        <is>
          <t>Seapa informa queda de 15,2% em receita no acumulado jan-ago/2026 ante o mesmo período de 2025.</t>
        </is>
      </c>
      <c r="N41" s="4" t="inlineStr">
        <is>
          <t>Variação publicada pela fonte, na mesma base temporal indicada. Janela parcial; não é total anual nem separa specialty, IG ou formas industrializadas.</t>
        </is>
      </c>
    </row>
    <row r="42" ht="65" customHeight="1">
      <c r="A42" s="6" t="inlineStr">
        <is>
          <t>cafe-038</t>
        </is>
      </c>
      <c r="B42" s="6" t="inlineStr">
        <is>
          <t>Café de todos os tipos</t>
        </is>
      </c>
      <c r="C42" s="6" t="inlineStr">
        <is>
          <t>agregado/exportação</t>
        </is>
      </c>
      <c r="D42" s="6" t="inlineStr">
        <is>
          <t>Variação do volume exportado de café MG</t>
        </is>
      </c>
      <c r="E42" s="7" t="n">
        <v>-15.2</v>
      </c>
      <c r="F42" s="6" t="inlineStr">
        <is>
          <t>%</t>
        </is>
      </c>
      <c r="G42" s="6" t="inlineStr">
        <is>
          <t>jan-ago/2026 versus jan-ago/2025</t>
        </is>
      </c>
      <c r="H42" s="6" t="inlineStr">
        <is>
          <t>Minas Gerais</t>
        </is>
      </c>
      <c r="I42" s="6" t="inlineStr">
        <is>
          <t>comércio exterior/exportação</t>
        </is>
      </c>
      <c r="J42" s="6" t="inlineStr">
        <is>
          <t>Seapa-MG/SIEA, Informativo Conjuntural Setembro/2026, fonte MDIC</t>
        </is>
      </c>
      <c r="K42" s="6" t="inlineStr">
        <is>
          <t>2026-09-26; dado acumulado jan-ago/2026</t>
        </is>
      </c>
      <c r="L42" s="9" t="inlineStr">
        <is>
          <t>https://www.mg.gov.br/system/files/media/agricultura/documento_detalhado/2026/dados-conjunturais/informativo-conjuntural/informativo-setembro-1-1.pdf</t>
        </is>
      </c>
      <c r="M42" s="6" t="inlineStr">
        <is>
          <t>Seapa informa queda de 15,2% em volume no acumulado jan-ago/2026 ante o mesmo período de 2025.</t>
        </is>
      </c>
      <c r="N42" s="6" t="inlineStr">
        <is>
          <t>Variação publicada pela fonte, na mesma base temporal indicada. Aproximação e janela parcial; não é ano cheio nem specialty.</t>
        </is>
      </c>
    </row>
    <row r="43" ht="65" customHeight="1">
      <c r="A43" s="4" t="inlineStr">
        <is>
          <t>cafe-039</t>
        </is>
      </c>
      <c r="B43" s="4" t="inlineStr">
        <is>
          <t>Café total</t>
        </is>
      </c>
      <c r="C43" s="4" t="inlineStr">
        <is>
          <t>agregado/produção física nacional</t>
        </is>
      </c>
      <c r="D43" s="4" t="inlineStr">
        <is>
          <t>Variação da produção estimada de café Brasil</t>
        </is>
      </c>
      <c r="E43" s="5" t="n">
        <v>19.6</v>
      </c>
      <c r="F43" s="4" t="inlineStr">
        <is>
          <t>%</t>
        </is>
      </c>
      <c r="G43" s="4" t="inlineStr">
        <is>
          <t>safra 2026 versus 2025</t>
        </is>
      </c>
      <c r="H43" s="4" t="inlineStr">
        <is>
          <t>Brasil</t>
        </is>
      </c>
      <c r="I43" s="4" t="inlineStr">
        <is>
          <t>produção agrícola</t>
        </is>
      </c>
      <c r="J43" s="4" t="inlineStr">
        <is>
          <t>Conab, 3º levantamento da safra de café 2026</t>
        </is>
      </c>
      <c r="K43" s="4" t="inlineStr">
        <is>
          <t>2026-09-24</t>
        </is>
      </c>
      <c r="L43" s="8" t="inlineStr">
        <is>
          <t>https://www.gov.br/conab/pt-br/assuntos/noticias/producao-de-cafe-e-estimada-em-67-6-milhoes-de-sacas-influenciada-por-bienalidade-positiva-em-2026</t>
        </is>
      </c>
      <c r="M43" s="4" t="inlineStr">
        <is>
          <t>Conab, 3º levantamento 2026: 67,6 milhões de sacas, alta de 19,6% sobre 2025.</t>
        </is>
      </c>
      <c r="N43" s="4" t="inlineStr">
        <is>
          <t>Variação publicada pela fonte, na mesma base temporal indicada. É total brasileiro estimado; não é o mesmo universo que a produção arábica mineira usada no registro de 34,96 milhões.</t>
        </is>
      </c>
    </row>
    <row r="44" ht="65" customHeight="1">
      <c r="A44" s="6" t="inlineStr">
        <is>
          <t>cafe-040</t>
        </is>
      </c>
      <c r="B44" s="6" t="inlineStr">
        <is>
          <t>Café total</t>
        </is>
      </c>
      <c r="C44" s="6" t="inlineStr">
        <is>
          <t>Café total MG; VBP nominal; vintage setembro/2026</t>
        </is>
      </c>
      <c r="D44" s="6" t="inlineStr">
        <is>
          <t>Variação calculada do VBP nominal de café MG</t>
        </is>
      </c>
      <c r="E44" s="7" t="n">
        <v>1.941534397114109</v>
      </c>
      <c r="F44" s="6" t="inlineStr">
        <is>
          <t>%</t>
        </is>
      </c>
      <c r="G44" s="6" t="inlineStr">
        <is>
          <t>2026 preliminar versus 2025 revisado; vintage setembro/2026</t>
        </is>
      </c>
      <c r="H44" s="6" t="inlineStr">
        <is>
          <t>Minas Gerais</t>
        </is>
      </c>
      <c r="I44" s="6" t="inlineStr">
        <is>
          <t>faturamento bruto dentro do estabelecimento/produtor</t>
        </is>
      </c>
      <c r="J44" s="6" t="inlineStr">
        <is>
          <t>MAPA/SPA-DAEP, VBP Regional Setembro/2026</t>
        </is>
      </c>
      <c r="K44" s="6" t="inlineStr">
        <is>
          <t>2026-09 (página MAPA atualizada em 2026-10-21)</t>
        </is>
      </c>
      <c r="L44" s="9" t="inlineStr">
        <is>
          <t>https://www.gov.br/agricultura/pt-br/assuntos/politica-agricola/arquivos-vbp/202609VBPREGIONAL.xlsx</t>
        </is>
      </c>
      <c r="M44" s="6" t="inlineStr">
        <is>
          <t>Cálculo: (56790374451.99808/55708769529.37622-1)*100. Mesma aba MG, linha 54, colunas J/K.</t>
        </is>
      </c>
      <c r="N44" s="6" t="inlineStr">
        <is>
          <t>Cálculo do analista sobre VBP nominal da mesma vintage, não variação de margem nem receita regional; 2026 é preliminar.</t>
        </is>
      </c>
    </row>
    <row r="45" ht="65" customHeight="1">
      <c r="A45" s="4" t="inlineStr">
        <is>
          <t>queijo-041</t>
        </is>
      </c>
      <c r="B45" s="4" t="inlineStr">
        <is>
          <t>Queijos da agroindústria familiar</t>
        </is>
      </c>
      <c r="C45" s="4" t="inlineStr">
        <is>
          <t>Agroindústria familiar; inclui produtos pasteurizados e artesanais</t>
        </is>
      </c>
      <c r="D45" s="4" t="inlineStr">
        <is>
          <t>Produção total de queijos</t>
        </is>
      </c>
      <c r="E45" s="5" t="n">
        <v>43000</v>
      </c>
      <c r="F45" s="4" t="inlineStr">
        <is>
          <t>toneladas</t>
        </is>
      </c>
      <c r="G45" s="4" t="inlineStr">
        <is>
          <t>2025</t>
        </is>
      </c>
      <c r="H45" s="4" t="inlineStr">
        <is>
          <t>Minas Gerais</t>
        </is>
      </c>
      <c r="I45" s="4" t="inlineStr">
        <is>
          <t>produção</t>
        </is>
      </c>
      <c r="J45" s="4" t="inlineStr">
        <is>
          <t>Emater-MG</t>
        </is>
      </c>
      <c r="K45" s="4" t="inlineStr">
        <is>
          <t>19/01/2026</t>
        </is>
      </c>
      <c r="L45" s="8" t="inlineStr">
        <is>
          <t>https://www.emater.mg.gov.br/portal.do/site-noticias/na-vespera-do-dia-mundial-do-queijo-emater-divulga-dados-ineditos-da-producao-familiar-em-minas/?flagweb=novosite_pagina_interna_noticia&amp;id=29919</t>
        </is>
      </c>
      <c r="M45" s="4" t="inlineStr">
        <is>
          <t>A Emater informa: Agroindústrias familiares produziram 43 mil toneladas de queijos em 2025; o levantamento foi consolidado a partir de escritórios em mais de 800 municípios.</t>
        </is>
      </c>
      <c r="N45" s="4" t="inlineStr">
        <is>
          <t>Não é produção exclusivamente artesanal nem produção industrial total do estado; inclui variedade de queijos da agroindústria familiar.</t>
        </is>
      </c>
    </row>
    <row r="46" ht="65" customHeight="1">
      <c r="A46" s="6" t="inlineStr">
        <is>
          <t>queijo-042</t>
        </is>
      </c>
      <c r="B46" s="6" t="inlineStr">
        <is>
          <t>Queijos da agroindústria familiar</t>
        </is>
      </c>
      <c r="C46" s="6" t="inlineStr">
        <is>
          <t>Agroindústria familiar</t>
        </is>
      </c>
      <c r="D46" s="6" t="inlineStr">
        <is>
          <t>Número de empreendimentos produtores de queijos</t>
        </is>
      </c>
      <c r="E46" s="7" t="n">
        <v>12500</v>
      </c>
      <c r="F46" s="6" t="inlineStr">
        <is>
          <t>empreendimentos individuais</t>
        </is>
      </c>
      <c r="G46" s="6" t="inlineStr">
        <is>
          <t>2025</t>
        </is>
      </c>
      <c r="H46" s="6" t="inlineStr">
        <is>
          <t>Minas Gerais</t>
        </is>
      </c>
      <c r="I46" s="6" t="inlineStr">
        <is>
          <t>estrutura produtiva</t>
        </is>
      </c>
      <c r="J46" s="6" t="inlineStr">
        <is>
          <t>Emater-MG</t>
        </is>
      </c>
      <c r="K46" s="6" t="inlineStr">
        <is>
          <t>19/01/2026</t>
        </is>
      </c>
      <c r="L46" s="9" t="inlineStr">
        <is>
          <t>https://www.emater.mg.gov.br/portal.do/site-noticias/na-vespera-do-dia-mundial-do-queijo-emater-divulga-dados-ineditos-da-producao-familiar-em-minas/?flagweb=novosite_pagina_interna_noticia&amp;id=29919</t>
        </is>
      </c>
      <c r="M46" s="6" t="inlineStr">
        <is>
          <t>A Emater reporta mais de 12 mil empreendimentos e quantifica 12,5 mil empreendimentos individuais que produzem variedades de queijo.</t>
        </is>
      </c>
      <c r="N46" s="6" t="inlineStr">
        <is>
          <t>Empreendimento não equivale a produtor individual, trabalhador ou emprego; não é recorte apenas de QMA.</t>
        </is>
      </c>
    </row>
    <row r="47" ht="65" customHeight="1">
      <c r="A47" s="4" t="inlineStr">
        <is>
          <t>queijo-043</t>
        </is>
      </c>
      <c r="B47" s="4" t="inlineStr">
        <is>
          <t>Queijos artesanais</t>
        </is>
      </c>
      <c r="C47" s="4" t="inlineStr">
        <is>
          <t>Leite cru; agroindústria familiar</t>
        </is>
      </c>
      <c r="D47" s="4" t="inlineStr">
        <is>
          <t>Produção de queijos artesanais</t>
        </is>
      </c>
      <c r="E47" s="5" t="n">
        <v>32100</v>
      </c>
      <c r="F47" s="4" t="inlineStr">
        <is>
          <t>toneladas por ano</t>
        </is>
      </c>
      <c r="G47" s="4" t="inlineStr">
        <is>
          <t>2025</t>
        </is>
      </c>
      <c r="H47" s="4" t="inlineStr">
        <is>
          <t>Minas Gerais</t>
        </is>
      </c>
      <c r="I47" s="4" t="inlineStr">
        <is>
          <t>produção</t>
        </is>
      </c>
      <c r="J47" s="4" t="inlineStr">
        <is>
          <t>Emater-MG</t>
        </is>
      </c>
      <c r="K47" s="4" t="inlineStr">
        <is>
          <t>19/01/2026</t>
        </is>
      </c>
      <c r="L47" s="8" t="inlineStr">
        <is>
          <t>https://www.emater.mg.gov.br/portal.do/site-noticias/na-vespera-do-dia-mundial-do-queijo-emater-divulga-dados-ineditos-da-producao-familiar-em-minas/?flagweb=novosite_pagina_interna_noticia&amp;id=29919</t>
        </is>
      </c>
      <c r="M47" s="4" t="inlineStr">
        <is>
          <t>A Emater informa que os queijos artesanais produzidos a partir de leite cru alcançaram 32,1 mil toneladas em 2025.</t>
        </is>
      </c>
      <c r="N47" s="4" t="inlineStr">
        <is>
          <t>É produção da agroindústria familiar; não inclui automaticamente os 4 mil t/ano de agroindústria artesanal não familiar da página estadual.</t>
        </is>
      </c>
    </row>
    <row r="48" ht="65" customHeight="1">
      <c r="A48" s="6" t="inlineStr">
        <is>
          <t>queijo-044</t>
        </is>
      </c>
      <c r="B48" s="6" t="inlineStr">
        <is>
          <t>Queijos artesanais</t>
        </is>
      </c>
      <c r="C48" s="6" t="inlineStr">
        <is>
          <t>Leite cru; agroindústria familiar</t>
        </is>
      </c>
      <c r="D48" s="6" t="inlineStr">
        <is>
          <t>Agroindústrias familiares de queijos artesanais</t>
        </is>
      </c>
      <c r="E48" s="7" t="n">
        <v>8841</v>
      </c>
      <c r="F48" s="6" t="inlineStr">
        <is>
          <t>agroindústrias</t>
        </is>
      </c>
      <c r="G48" s="6" t="inlineStr">
        <is>
          <t>Ano-base 2025; anualizado na página estadual</t>
        </is>
      </c>
      <c r="H48" s="6" t="inlineStr">
        <is>
          <t>Minas Gerais</t>
        </is>
      </c>
      <c r="I48" s="6" t="inlineStr">
        <is>
          <t>estrutura produtiva</t>
        </is>
      </c>
      <c r="J48" s="6" t="inlineStr">
        <is>
          <t>Governo de Minas Gerais/SEAPA, dados Emater Safra Agroindústria 2025</t>
        </is>
      </c>
      <c r="K48" s="6" t="inlineStr">
        <is>
          <t>09/10/2026; dados fornecidos pela Emater com base no relatório Safra Agroindústria 2025</t>
        </is>
      </c>
      <c r="L48" s="9" t="inlineStr">
        <is>
          <t>https://www.mg.gov.br/agricultura/pagina/servicos/queijos-artesanais</t>
        </is>
      </c>
      <c r="M48" s="6" t="inlineStr">
        <is>
          <t>A página informa Produção de queijos artesanais da agroindústria familiar: 32,1 mil toneladas/ano; Número de agroindústrias: 8841.</t>
        </is>
      </c>
      <c r="N48" s="6" t="inlineStr">
        <is>
          <t>Contagem de agroindústrias, não de pessoas ocupadas; a página usa 8841, enquanto a notícia da Emater arredonda para 8,8 mil.</t>
        </is>
      </c>
    </row>
    <row r="49" ht="65" customHeight="1">
      <c r="A49" s="4" t="inlineStr">
        <is>
          <t>queijo-045</t>
        </is>
      </c>
      <c r="B49" s="4" t="inlineStr">
        <is>
          <t>Queijos artesanais</t>
        </is>
      </c>
      <c r="C49" s="4" t="inlineStr">
        <is>
          <t>Agroindústria familiar; leite cru</t>
        </is>
      </c>
      <c r="D49" s="4" t="inlineStr">
        <is>
          <t>Participação dos queijos artesanais na produção familiar de queijos</t>
        </is>
      </c>
      <c r="E49" s="5" t="n">
        <v>74.59999999999999</v>
      </c>
      <c r="F49" s="4" t="inlineStr">
        <is>
          <t>%</t>
        </is>
      </c>
      <c r="G49" s="4" t="inlineStr">
        <is>
          <t>2025</t>
        </is>
      </c>
      <c r="H49" s="4" t="inlineStr">
        <is>
          <t>Minas Gerais</t>
        </is>
      </c>
      <c r="I49" s="4" t="inlineStr">
        <is>
          <t>produção</t>
        </is>
      </c>
      <c r="J49" s="4" t="inlineStr">
        <is>
          <t>Emater-MG</t>
        </is>
      </c>
      <c r="K49" s="4" t="inlineStr">
        <is>
          <t>19/01/2026</t>
        </is>
      </c>
      <c r="L49" s="8" t="inlineStr">
        <is>
          <t>https://www.emater.mg.gov.br/portal.do/site-noticias/na-vespera-do-dia-mundial-do-queijo-emater-divulga-dados-ineditos-da-producao-familiar-em-minas/?flagweb=novosite_pagina_interna_noticia&amp;id=29919</t>
        </is>
      </c>
      <c r="M49" s="4" t="inlineStr">
        <is>
          <t>A Emater declara que 32,1 mil toneladas representam aproximadamente 74,6% de todo o queijo produzido pela agroindústria familiar em Minas Gerais.</t>
        </is>
      </c>
      <c r="N49" s="4" t="inlineStr">
        <is>
          <t>Participação dentro da produção familiar de queijos reportada pela Emater; não é participação no mercado total, no leite industrial ou no faturamento.</t>
        </is>
      </c>
    </row>
    <row r="50" ht="65" customHeight="1">
      <c r="A50" s="6" t="inlineStr">
        <is>
          <t>queijo-046</t>
        </is>
      </c>
      <c r="B50" s="6" t="inlineStr">
        <is>
          <t>Queijo Minas Artesanal (QMA)</t>
        </is>
      </c>
      <c r="C50" s="6" t="inlineStr">
        <is>
          <t>Leite cru; agroindústria familiar</t>
        </is>
      </c>
      <c r="D50" s="6" t="inlineStr">
        <is>
          <t>Produção de QMA</t>
        </is>
      </c>
      <c r="E50" s="7" t="n">
        <v>18400</v>
      </c>
      <c r="F50" s="6" t="inlineStr">
        <is>
          <t>toneladas</t>
        </is>
      </c>
      <c r="G50" s="6" t="inlineStr">
        <is>
          <t>2025</t>
        </is>
      </c>
      <c r="H50" s="6" t="inlineStr">
        <is>
          <t>Minas Gerais</t>
        </is>
      </c>
      <c r="I50" s="6" t="inlineStr">
        <is>
          <t>produção</t>
        </is>
      </c>
      <c r="J50" s="6" t="inlineStr">
        <is>
          <t>Emater-MG</t>
        </is>
      </c>
      <c r="K50" s="6" t="inlineStr">
        <is>
          <t>19/01/2026</t>
        </is>
      </c>
      <c r="L50" s="9" t="inlineStr">
        <is>
          <t>https://www.emater.mg.gov.br/portal.do/site-noticias/na-vespera-do-dia-mundial-do-queijo-emater-divulga-dados-ineditos-da-producao-familiar-em-minas/?flagweb=novosite_pagina_interna_noticia&amp;id=29919</t>
        </is>
      </c>
      <c r="M50" s="6" t="inlineStr">
        <is>
          <t>A Emater informa: Em 2025, o QMA atingiu uma produção estimada de 18,4 mil toneladas.</t>
        </is>
      </c>
      <c r="N50" s="6" t="inlineStr">
        <is>
          <t>Estimativa de produção da agroindústria familiar; não é VBP, faturamento ou produção industrial total.</t>
        </is>
      </c>
    </row>
    <row r="51" ht="65" customHeight="1">
      <c r="A51" s="4" t="inlineStr">
        <is>
          <t>queijo-047</t>
        </is>
      </c>
      <c r="B51" s="4" t="inlineStr">
        <is>
          <t>Queijo Minas Artesanal (QMA)</t>
        </is>
      </c>
      <c r="C51" s="4" t="inlineStr">
        <is>
          <t>Leite cru; agroindústria familiar</t>
        </is>
      </c>
      <c r="D51" s="4" t="inlineStr">
        <is>
          <t>Agroindústrias familiares produtoras de QMA</t>
        </is>
      </c>
      <c r="E51" s="5" t="n">
        <v>3574</v>
      </c>
      <c r="F51" s="4" t="inlineStr">
        <is>
          <t>agroindústrias</t>
        </is>
      </c>
      <c r="G51" s="4" t="inlineStr">
        <is>
          <t>Ano-base 2025; anualizado na página estadual</t>
        </is>
      </c>
      <c r="H51" s="4" t="inlineStr">
        <is>
          <t>Minas Gerais</t>
        </is>
      </c>
      <c r="I51" s="4" t="inlineStr">
        <is>
          <t>estrutura produtiva</t>
        </is>
      </c>
      <c r="J51" s="4" t="inlineStr">
        <is>
          <t>Governo de Minas Gerais/SEAPA, dados Emater Safra Agroindústria 2025</t>
        </is>
      </c>
      <c r="K51" s="4" t="inlineStr">
        <is>
          <t>09/10/2026; dados fornecidos pela Emater com base no relatório Safra Agroindústria 2025</t>
        </is>
      </c>
      <c r="L51" s="8" t="inlineStr">
        <is>
          <t>https://www.mg.gov.br/agricultura/pagina/servicos/queijos-artesanais</t>
        </is>
      </c>
      <c r="M51" s="4" t="inlineStr">
        <is>
          <t>Na lista de tipos de queijos artesanais, a página informa Queijo Minas Artesanal: 3.574 agroindústrias.</t>
        </is>
      </c>
      <c r="N51" s="4" t="inlineStr">
        <is>
          <t>A notícia da Emater arredonda para 3,5 mil; não é número de trabalhadores nem de queijarias com Selo Arte.</t>
        </is>
      </c>
    </row>
    <row r="52" ht="65" customHeight="1">
      <c r="A52" s="6" t="inlineStr">
        <is>
          <t>queijo-048</t>
        </is>
      </c>
      <c r="B52" s="6" t="inlineStr">
        <is>
          <t>Queijos artesanais — agroindústria não familiar</t>
        </is>
      </c>
      <c r="C52" s="6" t="inlineStr">
        <is>
          <t>Leite cru; agroindústria não familiar</t>
        </is>
      </c>
      <c r="D52" s="6" t="inlineStr">
        <is>
          <t>Produção de queijos artesanais da agroindústria não familiar</t>
        </is>
      </c>
      <c r="E52" s="7" t="n">
        <v>4000</v>
      </c>
      <c r="F52" s="6" t="inlineStr">
        <is>
          <t>toneladas por ano</t>
        </is>
      </c>
      <c r="G52" s="6" t="inlineStr">
        <is>
          <t>Ano-base 2025; anualizado na página estadual</t>
        </is>
      </c>
      <c r="H52" s="6" t="inlineStr">
        <is>
          <t>Minas Gerais</t>
        </is>
      </c>
      <c r="I52" s="6" t="inlineStr">
        <is>
          <t>produção</t>
        </is>
      </c>
      <c r="J52" s="6" t="inlineStr">
        <is>
          <t>Governo de Minas Gerais/SEAPA, dados Emater Safra Agroindústria 2025</t>
        </is>
      </c>
      <c r="K52" s="6" t="inlineStr">
        <is>
          <t>09/10/2026; dados fornecidos pela Emater com base no relatório Safra Agroindústria 2025</t>
        </is>
      </c>
      <c r="L52" s="9" t="inlineStr">
        <is>
          <t>https://www.mg.gov.br/agricultura/pagina/servicos/queijos-artesanais</t>
        </is>
      </c>
      <c r="M52" s="6" t="inlineStr">
        <is>
          <t>A página informa Produção de queijos artesanais da agroindústria não familiar: 4 mil toneladas/ano.</t>
        </is>
      </c>
      <c r="N52" s="6" t="inlineStr">
        <is>
          <t>Não deve ser chamado de produção industrial: é um recorte não familiar de queijo artesanal e não há detalhamento equivalente por tipo em todos os casos.</t>
        </is>
      </c>
    </row>
    <row r="53" ht="65" customHeight="1">
      <c r="A53" s="4" t="inlineStr">
        <is>
          <t>queijo-049</t>
        </is>
      </c>
      <c r="B53" s="4" t="inlineStr">
        <is>
          <t>Queijos artesanais — agroindústria não familiar</t>
        </is>
      </c>
      <c r="C53" s="4" t="inlineStr">
        <is>
          <t>Leite cru; agroindústria não familiar</t>
        </is>
      </c>
      <c r="D53" s="4" t="inlineStr">
        <is>
          <t>Agroindústrias não familiares de queijos artesanais</t>
        </is>
      </c>
      <c r="E53" s="5" t="n">
        <v>351</v>
      </c>
      <c r="F53" s="4" t="inlineStr">
        <is>
          <t>agroindústrias</t>
        </is>
      </c>
      <c r="G53" s="4" t="inlineStr">
        <is>
          <t>Ano-base 2025; anualizado na página estadual</t>
        </is>
      </c>
      <c r="H53" s="4" t="inlineStr">
        <is>
          <t>Minas Gerais</t>
        </is>
      </c>
      <c r="I53" s="4" t="inlineStr">
        <is>
          <t>estrutura produtiva</t>
        </is>
      </c>
      <c r="J53" s="4" t="inlineStr">
        <is>
          <t>Governo de Minas Gerais/SEAPA, dados Emater Safra Agroindústria 2025</t>
        </is>
      </c>
      <c r="K53" s="4" t="inlineStr">
        <is>
          <t>09/10/2026; dados fornecidos pela Emater com base no relatório Safra Agroindústria 2025</t>
        </is>
      </c>
      <c r="L53" s="8" t="inlineStr">
        <is>
          <t>https://www.mg.gov.br/agricultura/pagina/servicos/queijos-artesanais</t>
        </is>
      </c>
      <c r="M53" s="4" t="inlineStr">
        <is>
          <t>A página informa Número de agroindústrias: 351 no bloco de agroindústria não familiar de queijos artesanais.</t>
        </is>
      </c>
      <c r="N53" s="4" t="inlineStr">
        <is>
          <t>Não representa estabelecimentos industriais de queijo pasteurizado; a classificação é familiar versus não familiar dentro do artesanato.</t>
        </is>
      </c>
    </row>
    <row r="54" ht="65" customHeight="1">
      <c r="A54" s="6" t="inlineStr">
        <is>
          <t>queijo-050</t>
        </is>
      </c>
      <c r="B54" s="6" t="inlineStr">
        <is>
          <t>Queijos artesanais de Minas</t>
        </is>
      </c>
      <c r="C54" s="6" t="inlineStr">
        <is>
          <t>QMA e outros queijos artesanais</t>
        </is>
      </c>
      <c r="D54" s="6" t="inlineStr">
        <is>
          <t>Regiões oficialmente reconhecidas como produtoras</t>
        </is>
      </c>
      <c r="E54" s="7" t="n">
        <v>16</v>
      </c>
      <c r="F54" s="6" t="inlineStr">
        <is>
          <t>regiões</t>
        </is>
      </c>
      <c r="G54" s="6" t="inlineStr">
        <is>
          <t>Situação da página em 09/10/2026; dados produtivos base 2025</t>
        </is>
      </c>
      <c r="H54" s="6" t="inlineStr">
        <is>
          <t>Minas Gerais</t>
        </is>
      </c>
      <c r="I54" s="6" t="inlineStr">
        <is>
          <t>território e denominação</t>
        </is>
      </c>
      <c r="J54" s="6" t="inlineStr">
        <is>
          <t>Governo de Minas Gerais/SEAPA</t>
        </is>
      </c>
      <c r="K54" s="6" t="inlineStr">
        <is>
          <t>09/10/2026</t>
        </is>
      </c>
      <c r="L54" s="9" t="inlineStr">
        <is>
          <t>https://www.mg.gov.br/agricultura/pagina/servicos/queijos-artesanais</t>
        </is>
      </c>
      <c r="M54" s="6" t="inlineStr">
        <is>
          <t>A página afirma que o Governo de Minas reconhece oficialmente 16 regiões: dez produtoras de QMA e seis produtoras de outros tipos de queijo artesanal.</t>
        </is>
      </c>
      <c r="N54" s="6" t="inlineStr">
        <is>
          <t>Reconhecimento territorial não significa IG do INPI nem certificação individual de todos os produtores.</t>
        </is>
      </c>
    </row>
    <row r="55" ht="65" customHeight="1">
      <c r="A55" s="4" t="inlineStr">
        <is>
          <t>queijo-051</t>
        </is>
      </c>
      <c r="B55" s="4" t="inlineStr">
        <is>
          <t>Queijo artesanal da Canastra</t>
        </is>
      </c>
      <c r="C55" s="4" t="inlineStr">
        <is>
          <t>QMA; agroindústria familiar</t>
        </is>
      </c>
      <c r="D55" s="4" t="inlineStr">
        <is>
          <t>Produção regional</t>
        </is>
      </c>
      <c r="E55" s="5" t="n">
        <v>5059</v>
      </c>
      <c r="F55" s="4" t="inlineStr">
        <is>
          <t>toneladas por ano</t>
        </is>
      </c>
      <c r="G55" s="4" t="inlineStr">
        <is>
          <t>Ano-base 2025; anualizado na página estadual</t>
        </is>
      </c>
      <c r="H55" s="4" t="inlineStr">
        <is>
          <t>Região da Canastra, MG</t>
        </is>
      </c>
      <c r="I55" s="4" t="inlineStr">
        <is>
          <t>produção</t>
        </is>
      </c>
      <c r="J55" s="4" t="inlineStr">
        <is>
          <t>Governo de Minas Gerais/SEAPA, dados Emater Safra Agroindústria 2025</t>
        </is>
      </c>
      <c r="K55" s="4" t="inlineStr">
        <is>
          <t>09/10/2026; dados fornecidos pela Emater com base no relatório Safra Agroindústria 2025</t>
        </is>
      </c>
      <c r="L55" s="8" t="inlineStr">
        <is>
          <t>https://www.mg.gov.br/agricultura/pagina/servicos/queijos-artesanais</t>
        </is>
      </c>
      <c r="M55" s="4" t="inlineStr">
        <is>
          <t>No bloco Canastra, a página informa produção familiar de 5059 toneladas/ano e 1052 agroindústrias familiares.</t>
        </is>
      </c>
      <c r="N55" s="4" t="inlineStr">
        <is>
          <t>Volume regional de produção, não receita; não soma automaticamente toda a área da IG do INPI nem identifica vendas formais.</t>
        </is>
      </c>
    </row>
    <row r="56" ht="65" customHeight="1">
      <c r="A56" s="6" t="inlineStr">
        <is>
          <t>queijo-052</t>
        </is>
      </c>
      <c r="B56" s="6" t="inlineStr">
        <is>
          <t>Queijo artesanal do Cerrado</t>
        </is>
      </c>
      <c r="C56" s="6" t="inlineStr">
        <is>
          <t>QMA; agroindústria familiar</t>
        </is>
      </c>
      <c r="D56" s="6" t="inlineStr">
        <is>
          <t>Produção regional</t>
        </is>
      </c>
      <c r="E56" s="7" t="n">
        <v>7017.1</v>
      </c>
      <c r="F56" s="6" t="inlineStr">
        <is>
          <t>toneladas por ano</t>
        </is>
      </c>
      <c r="G56" s="6" t="inlineStr">
        <is>
          <t>Ano-base 2025; anualizado na página estadual</t>
        </is>
      </c>
      <c r="H56" s="6" t="inlineStr">
        <is>
          <t>Região do Cerrado, MG</t>
        </is>
      </c>
      <c r="I56" s="6" t="inlineStr">
        <is>
          <t>produção</t>
        </is>
      </c>
      <c r="J56" s="6" t="inlineStr">
        <is>
          <t>Governo de Minas Gerais/SEAPA, dados Emater Safra Agroindústria 2025</t>
        </is>
      </c>
      <c r="K56" s="6" t="inlineStr">
        <is>
          <t>09/10/2026; dados fornecidos pela Emater com base no relatório Safra Agroindústria 2025</t>
        </is>
      </c>
      <c r="L56" s="9" t="inlineStr">
        <is>
          <t>https://www.mg.gov.br/agricultura/pagina/servicos/queijos-artesanais</t>
        </is>
      </c>
      <c r="M56" s="6" t="inlineStr">
        <is>
          <t>No bloco Cerrado, a página informa produção familiar de 7017,1 toneladas/ano e 1114 agroindústrias familiares.</t>
        </is>
      </c>
      <c r="N56" s="6" t="inlineStr">
        <is>
          <t>Volume, não VBP ou faturamento; a IG Cerrado do INPI tem área delimitada própria e o código de produção estadual não é automaticamente igual à área da IG.</t>
        </is>
      </c>
    </row>
    <row r="57" ht="65" customHeight="1">
      <c r="A57" s="4" t="inlineStr">
        <is>
          <t>queijo-053</t>
        </is>
      </c>
      <c r="B57" s="4" t="inlineStr">
        <is>
          <t>Queijo Minas Artesanal do Serro</t>
        </is>
      </c>
      <c r="C57" s="4" t="inlineStr">
        <is>
          <t>QMA; agroindústria familiar</t>
        </is>
      </c>
      <c r="D57" s="4" t="inlineStr">
        <is>
          <t>Produção regional</t>
        </is>
      </c>
      <c r="E57" s="5" t="n">
        <v>3418.5</v>
      </c>
      <c r="F57" s="4" t="inlineStr">
        <is>
          <t>toneladas por ano</t>
        </is>
      </c>
      <c r="G57" s="4" t="inlineStr">
        <is>
          <t>Ano-base 2025; anualizado na página estadual</t>
        </is>
      </c>
      <c r="H57" s="4" t="inlineStr">
        <is>
          <t>Região do Serro, MG</t>
        </is>
      </c>
      <c r="I57" s="4" t="inlineStr">
        <is>
          <t>produção</t>
        </is>
      </c>
      <c r="J57" s="4" t="inlineStr">
        <is>
          <t>Governo de Minas Gerais/SEAPA, dados Emater Safra Agroindústria 2025</t>
        </is>
      </c>
      <c r="K57" s="4" t="inlineStr">
        <is>
          <t>09/10/2026; dados fornecidos pela Emater com base no relatório Safra Agroindústria 2025</t>
        </is>
      </c>
      <c r="L57" s="8" t="inlineStr">
        <is>
          <t>https://www.mg.gov.br/agricultura/pagina/servicos/queijos-artesanais</t>
        </is>
      </c>
      <c r="M57" s="4" t="inlineStr">
        <is>
          <t>No bloco Serro, a página informa produção familiar de 3418,5 toneladas/ano e 635 agroindústrias familiares.</t>
        </is>
      </c>
      <c r="N57" s="4" t="inlineStr">
        <is>
          <t>Volume de produção regional, não receita; a página atual inclui municípios caracterizados pelo estado e não deve ser tratada como venda com IG em todos os casos.</t>
        </is>
      </c>
    </row>
    <row r="58" ht="65" customHeight="1">
      <c r="A58" s="6" t="inlineStr">
        <is>
          <t>queijo-054</t>
        </is>
      </c>
      <c r="B58" s="6" t="inlineStr">
        <is>
          <t>Queijo artesanal da Mantiqueira de Minas</t>
        </is>
      </c>
      <c r="C58" s="6" t="inlineStr">
        <is>
          <t>Outro queijo artesanal; agroindústria familiar</t>
        </is>
      </c>
      <c r="D58" s="6" t="inlineStr">
        <is>
          <t>Produção regional</t>
        </is>
      </c>
      <c r="E58" s="7" t="n">
        <v>969.2</v>
      </c>
      <c r="F58" s="6" t="inlineStr">
        <is>
          <t>toneladas por ano</t>
        </is>
      </c>
      <c r="G58" s="6" t="inlineStr">
        <is>
          <t>Ano-base 2025; anualizado na página estadual</t>
        </is>
      </c>
      <c r="H58" s="6" t="inlineStr">
        <is>
          <t>Mantiqueira de Minas, MG</t>
        </is>
      </c>
      <c r="I58" s="6" t="inlineStr">
        <is>
          <t>produção</t>
        </is>
      </c>
      <c r="J58" s="6" t="inlineStr">
        <is>
          <t>Governo de Minas Gerais/SEAPA, dados Emater Safra Agroindústria 2025</t>
        </is>
      </c>
      <c r="K58" s="6" t="inlineStr">
        <is>
          <t>09/10/2026; dados fornecidos pela Emater com base no relatório Safra Agroindústria 2025</t>
        </is>
      </c>
      <c r="L58" s="9" t="inlineStr">
        <is>
          <t>https://www.mg.gov.br/agricultura/pagina/servicos/queijos-artesanais</t>
        </is>
      </c>
      <c r="M58" s="6" t="inlineStr">
        <is>
          <t>No bloco Mantiqueira de Minas, a página informa produção familiar de 969,2 toneladas/ano e 179 agroindústrias familiares.</t>
        </is>
      </c>
      <c r="N58" s="6" t="inlineStr">
        <is>
          <t>É outro queijo artesanal, não QMA; volume não convertido em faturamento.</t>
        </is>
      </c>
    </row>
    <row r="59" ht="65" customHeight="1">
      <c r="A59" s="4" t="inlineStr">
        <is>
          <t>queijo-055</t>
        </is>
      </c>
      <c r="B59" s="4" t="inlineStr">
        <is>
          <t>Queijo e requeijão, SH4 0406</t>
        </is>
      </c>
      <c r="C59" s="4" t="inlineStr">
        <is>
          <t>Exportação; industrial e artesanal indistintos pelo código</t>
        </is>
      </c>
      <c r="D59" s="4" t="inlineStr">
        <is>
          <t>Valor exportado FOB</t>
        </is>
      </c>
      <c r="E59" s="5" t="n">
        <v>9770982</v>
      </c>
      <c r="F59" s="4" t="inlineStr">
        <is>
          <t>US$ FOB</t>
        </is>
      </c>
      <c r="G59" s="4" t="inlineStr">
        <is>
          <t>2025, ano completo</t>
        </is>
      </c>
      <c r="H59" s="4" t="inlineStr">
        <is>
          <t>Empresas declarantes domiciliadas em Minas Gerais</t>
        </is>
      </c>
      <c r="I59" s="4" t="inlineStr">
        <is>
          <t>exportação</t>
        </is>
      </c>
      <c r="J59" s="4" t="inlineStr">
        <is>
          <t>MDIC/Comex Stat, base municipal EXP_2025_MUN.csv</t>
        </is>
      </c>
      <c r="K59" s="4" t="inlineStr">
        <is>
          <t>06/10/2026; página MDIC atualizada com dados até setembro de 2026</t>
        </is>
      </c>
      <c r="L59" s="8" t="inlineStr">
        <is>
          <t>https://balanca.mdic.gov.br/balanca/bd/comexstat-bd/mun/EXP_2025_MUN.csv</t>
        </is>
      </c>
      <c r="M59" s="4" t="inlineStr">
        <is>
          <t>Cálculo reprodutível: arquivo MDIC, filtro SH4=0406 e SG_UF_MUN=MG, soma de VL_FOB = US$ 9.770.982.</t>
        </is>
      </c>
      <c r="N59" s="4" t="inlineStr">
        <is>
          <t>SH4 0406 reúne queijos e requeijão e não possui flag de artesanalidade, Selo Arte ou IG; UF é a da empresa declarante, não necessariamente origem física da fabricação.</t>
        </is>
      </c>
    </row>
    <row r="60" ht="65" customHeight="1">
      <c r="A60" s="6" t="inlineStr">
        <is>
          <t>queijo-056</t>
        </is>
      </c>
      <c r="B60" s="6" t="inlineStr">
        <is>
          <t>Queijo e requeijão, SH4 0406</t>
        </is>
      </c>
      <c r="C60" s="6" t="inlineStr">
        <is>
          <t>Exportação; industrial e artesanal indistintos pelo código</t>
        </is>
      </c>
      <c r="D60" s="6" t="inlineStr">
        <is>
          <t>Quantidade exportada</t>
        </is>
      </c>
      <c r="E60" s="7" t="n">
        <v>1236508</v>
      </c>
      <c r="F60" s="6" t="inlineStr">
        <is>
          <t>kg líquido</t>
        </is>
      </c>
      <c r="G60" s="6" t="inlineStr">
        <is>
          <t>2025, ano completo</t>
        </is>
      </c>
      <c r="H60" s="6" t="inlineStr">
        <is>
          <t>Empresas declarantes domiciliadas em Minas Gerais</t>
        </is>
      </c>
      <c r="I60" s="6" t="inlineStr">
        <is>
          <t>exportação</t>
        </is>
      </c>
      <c r="J60" s="6" t="inlineStr">
        <is>
          <t>MDIC/Comex Stat, base municipal EXP_2025_MUN.csv</t>
        </is>
      </c>
      <c r="K60" s="6" t="inlineStr">
        <is>
          <t>06/10/2026; página MDIC atualizada com dados até setembro de 2026</t>
        </is>
      </c>
      <c r="L60" s="9" t="inlineStr">
        <is>
          <t>https://balanca.mdic.gov.br/balanca/bd/comexstat-bd/mun/EXP_2025_MUN.csv</t>
        </is>
      </c>
      <c r="M60" s="6" t="inlineStr">
        <is>
          <t>Cálculo reprodutível: filtro SH4=0406 e SG_UF_MUN=MG, soma de KG_LIQUIDO = 1.236.508 kg.</t>
        </is>
      </c>
      <c r="N60" s="6" t="inlineStr">
        <is>
          <t>Não é volume de queijo artesanal; o arquivo usa SH4 e empresa declarante, sem identificação de produto por IG ou modo de fazer.</t>
        </is>
      </c>
    </row>
    <row r="61" ht="65" customHeight="1">
      <c r="A61" s="4" t="inlineStr">
        <is>
          <t>queijo-057</t>
        </is>
      </c>
      <c r="B61" s="4" t="inlineStr">
        <is>
          <t>Queijo e requeijão, SH4 0406</t>
        </is>
      </c>
      <c r="C61" s="4" t="inlineStr">
        <is>
          <t>Exportação; industrial e artesanal indistintos pelo código</t>
        </is>
      </c>
      <c r="D61" s="4" t="inlineStr">
        <is>
          <t>Preço médio FOB calculado</t>
        </is>
      </c>
      <c r="E61" s="5" t="n">
        <v>7.9021</v>
      </c>
      <c r="F61" s="4" t="inlineStr">
        <is>
          <t>US$/kg</t>
        </is>
      </c>
      <c r="G61" s="4" t="inlineStr">
        <is>
          <t>2025, ano completo</t>
        </is>
      </c>
      <c r="H61" s="4" t="inlineStr">
        <is>
          <t>Empresas declarantes domiciliadas em Minas Gerais</t>
        </is>
      </c>
      <c r="I61" s="4" t="inlineStr">
        <is>
          <t>exportação FOB</t>
        </is>
      </c>
      <c r="J61" s="4" t="inlineStr">
        <is>
          <t>MDIC/Comex Stat, base municipal EXP_2025_MUN.csv</t>
        </is>
      </c>
      <c r="K61" s="4" t="inlineStr">
        <is>
          <t>06/10/2026; página MDIC atualizada com dados até setembro de 2026</t>
        </is>
      </c>
      <c r="L61" s="8" t="inlineStr">
        <is>
          <t>https://balanca.mdic.gov.br/balanca/bd/comexstat-bd/mun/EXP_2025_MUN.csv</t>
        </is>
      </c>
      <c r="M61" s="4" t="inlineStr">
        <is>
          <t>Razão calculada a partir da mesma filtragem: VL_FOB de US$ 9.770.982 dividido por 1.236.508 kg; não é preço doméstico.</t>
        </is>
      </c>
      <c r="N61" s="4" t="inlineStr">
        <is>
          <t>Média implícita de exportação, não preço ao produtor, atacado ou varejo; mistura categorias, destinos, requeijão, queijo industrial e eventual artesanal.</t>
        </is>
      </c>
    </row>
    <row r="62" ht="65" customHeight="1">
      <c r="A62" s="6" t="inlineStr">
        <is>
          <t>queijo-058</t>
        </is>
      </c>
      <c r="B62" s="6" t="inlineStr">
        <is>
          <t>Queijo e requeijão, SH4 0406</t>
        </is>
      </c>
      <c r="C62" s="6" t="inlineStr">
        <is>
          <t>Exportação; industrial e artesanal indistintos pelo código</t>
        </is>
      </c>
      <c r="D62" s="6" t="inlineStr">
        <is>
          <t>Número de destinos de exportação</t>
        </is>
      </c>
      <c r="E62" s="7" t="n">
        <v>9</v>
      </c>
      <c r="F62" s="6" t="inlineStr">
        <is>
          <t>países/códigos de destino</t>
        </is>
      </c>
      <c r="G62" s="6" t="inlineStr">
        <is>
          <t>2025, ano completo</t>
        </is>
      </c>
      <c r="H62" s="6" t="inlineStr">
        <is>
          <t>Empresas declarantes domiciliadas em Minas Gerais</t>
        </is>
      </c>
      <c r="I62" s="6" t="inlineStr">
        <is>
          <t>exportação</t>
        </is>
      </c>
      <c r="J62" s="6" t="inlineStr">
        <is>
          <t>MDIC/Comex Stat, base municipal EXP_2025_MUN.csv</t>
        </is>
      </c>
      <c r="K62" s="6" t="inlineStr">
        <is>
          <t>06/10/2026; página MDIC atualizada com dados até setembro de 2026</t>
        </is>
      </c>
      <c r="L62" s="9" t="inlineStr">
        <is>
          <t>https://balanca.mdic.gov.br/balanca/bd/comexstat-bd/mun/EXP_2025_MUN.csv</t>
        </is>
      </c>
      <c r="M62" s="6" t="inlineStr">
        <is>
          <t>Contagem calculada dos códigos CO_PAIS após filtro SH4=0406 e SG_UF_MUN=MG; foram encontrados nove destinos com registros.</t>
        </is>
      </c>
      <c r="N62" s="6" t="inlineStr">
        <is>
          <t>Contagem de códigos de país, não número de compradores nem mercados específicos de queijo artesanal.</t>
        </is>
      </c>
    </row>
    <row r="63" ht="65" customHeight="1">
      <c r="A63" s="4" t="inlineStr">
        <is>
          <t>queijo-059</t>
        </is>
      </c>
      <c r="B63" s="4" t="inlineStr">
        <is>
          <t>Queijo e requeijão, SH4 0406</t>
        </is>
      </c>
      <c r="C63" s="4" t="inlineStr">
        <is>
          <t>Exportação; industrial e artesanal indistintos pelo código</t>
        </is>
      </c>
      <c r="D63" s="4" t="inlineStr">
        <is>
          <t>Valor exportado FOB</t>
        </is>
      </c>
      <c r="E63" s="5" t="n">
        <v>6109153</v>
      </c>
      <c r="F63" s="4" t="inlineStr">
        <is>
          <t>US$ FOB</t>
        </is>
      </c>
      <c r="G63" s="4" t="inlineStr">
        <is>
          <t>01/01/2026 a 30/09/2026</t>
        </is>
      </c>
      <c r="H63" s="4" t="inlineStr">
        <is>
          <t>Empresas declarantes domiciliadas em Minas Gerais</t>
        </is>
      </c>
      <c r="I63" s="4" t="inlineStr">
        <is>
          <t>exportação</t>
        </is>
      </c>
      <c r="J63" s="4" t="inlineStr">
        <is>
          <t>MDIC/Comex Stat, base municipal EXP_2026_MUN.csv</t>
        </is>
      </c>
      <c r="K63" s="4" t="inlineStr">
        <is>
          <t>06/10/2026; últimos dados disponíveis na página MDIC: janeiro-setembro de 2026</t>
        </is>
      </c>
      <c r="L63" s="8" t="inlineStr">
        <is>
          <t>https://balanca.mdic.gov.br/balanca/bd/comexstat-bd/mun/EXP_2026_MUN.csv</t>
        </is>
      </c>
      <c r="M63" s="4" t="inlineStr">
        <is>
          <t>Cálculo reprodutível: filtro SH4=0406 e SG_UF_MUN=MG, soma de VL_FOB = US$ 6.109.153 nos nove meses disponíveis.</t>
        </is>
      </c>
      <c r="N63" s="4" t="inlineStr">
        <is>
          <t>Não representa o ano fechado de 2026; SH4 não separa artesanal de industrial/requeijão e UF é domicílio do declarante.</t>
        </is>
      </c>
    </row>
    <row r="64" ht="65" customHeight="1">
      <c r="A64" s="6" t="inlineStr">
        <is>
          <t>queijo-060</t>
        </is>
      </c>
      <c r="B64" s="6" t="inlineStr">
        <is>
          <t>Queijo e requeijão, SH4 0406</t>
        </is>
      </c>
      <c r="C64" s="6" t="inlineStr">
        <is>
          <t>Exportação; industrial e artesanal indistintos pelo código</t>
        </is>
      </c>
      <c r="D64" s="6" t="inlineStr">
        <is>
          <t>Quantidade exportada</t>
        </is>
      </c>
      <c r="E64" s="7" t="n">
        <v>801680</v>
      </c>
      <c r="F64" s="6" t="inlineStr">
        <is>
          <t>kg líquido</t>
        </is>
      </c>
      <c r="G64" s="6" t="inlineStr">
        <is>
          <t>01/01/2026 a 30/09/2026</t>
        </is>
      </c>
      <c r="H64" s="6" t="inlineStr">
        <is>
          <t>Empresas declarantes domiciliadas em Minas Gerais</t>
        </is>
      </c>
      <c r="I64" s="6" t="inlineStr">
        <is>
          <t>exportação</t>
        </is>
      </c>
      <c r="J64" s="6" t="inlineStr">
        <is>
          <t>MDIC/Comex Stat, base municipal EXP_2026_MUN.csv</t>
        </is>
      </c>
      <c r="K64" s="6" t="inlineStr">
        <is>
          <t>06/10/2026; últimos dados disponíveis na página MDIC: janeiro-setembro de 2026</t>
        </is>
      </c>
      <c r="L64" s="9" t="inlineStr">
        <is>
          <t>https://balanca.mdic.gov.br/balanca/bd/comexstat-bd/mun/EXP_2026_MUN.csv</t>
        </is>
      </c>
      <c r="M64" s="6" t="inlineStr">
        <is>
          <t>Cálculo reprodutível: filtro SH4=0406 e SG_UF_MUN=MG, soma de KG_LIQUIDO = 801.680 kg nos nove meses disponíveis.</t>
        </is>
      </c>
      <c r="N64" s="6" t="inlineStr">
        <is>
          <t>Acumulado parcial; não é volume de queijo artesanal.</t>
        </is>
      </c>
    </row>
    <row r="65" ht="65" customHeight="1">
      <c r="A65" s="4" t="inlineStr">
        <is>
          <t>queijo-061</t>
        </is>
      </c>
      <c r="B65" s="4" t="inlineStr">
        <is>
          <t>Queijo e requeijão, SH4 0406</t>
        </is>
      </c>
      <c r="C65" s="4" t="inlineStr">
        <is>
          <t>Exportação; industrial e artesanal indistintos pelo código</t>
        </is>
      </c>
      <c r="D65" s="4" t="inlineStr">
        <is>
          <t>Preço médio FOB calculado</t>
        </is>
      </c>
      <c r="E65" s="5" t="n">
        <v>7.6204</v>
      </c>
      <c r="F65" s="4" t="inlineStr">
        <is>
          <t>US$/kg</t>
        </is>
      </c>
      <c r="G65" s="4" t="inlineStr">
        <is>
          <t>01/01/2026 a 30/09/2026</t>
        </is>
      </c>
      <c r="H65" s="4" t="inlineStr">
        <is>
          <t>Empresas declarantes domiciliadas em Minas Gerais</t>
        </is>
      </c>
      <c r="I65" s="4" t="inlineStr">
        <is>
          <t>exportação FOB</t>
        </is>
      </c>
      <c r="J65" s="4" t="inlineStr">
        <is>
          <t>MDIC/Comex Stat, base municipal EXP_2026_MUN.csv</t>
        </is>
      </c>
      <c r="K65" s="4" t="inlineStr">
        <is>
          <t>06/10/2026; últimos dados disponíveis na página MDIC: janeiro-setembro de 2026</t>
        </is>
      </c>
      <c r="L65" s="8" t="inlineStr">
        <is>
          <t>https://balanca.mdic.gov.br/balanca/bd/comexstat-bd/mun/EXP_2026_MUN.csv</t>
        </is>
      </c>
      <c r="M65" s="4" t="inlineStr">
        <is>
          <t>Razão calculada: US$ 6.109.153 dividido por 801.680 kg; preço médio implícito dos nove meses.</t>
        </is>
      </c>
      <c r="N65" s="4" t="inlineStr">
        <is>
          <t>Não é preço em R$/kg e não representa produtor, atacado ou varejo; mistura códigos e categorias não artesanais.</t>
        </is>
      </c>
    </row>
    <row r="66" ht="65" customHeight="1">
      <c r="A66" s="6" t="inlineStr">
        <is>
          <t>queijo-062</t>
        </is>
      </c>
      <c r="B66" s="6" t="inlineStr">
        <is>
          <t>Queijo e requeijão, SH4 0406</t>
        </is>
      </c>
      <c r="C66" s="6" t="inlineStr">
        <is>
          <t>Exportação; industrial e artesanal indistintos pelo código</t>
        </is>
      </c>
      <c r="D66" s="6" t="inlineStr">
        <is>
          <t>Número de destinos de exportação</t>
        </is>
      </c>
      <c r="E66" s="7" t="n">
        <v>9</v>
      </c>
      <c r="F66" s="6" t="inlineStr">
        <is>
          <t>países/códigos de destino</t>
        </is>
      </c>
      <c r="G66" s="6" t="inlineStr">
        <is>
          <t>01/01/2026 a 30/09/2026</t>
        </is>
      </c>
      <c r="H66" s="6" t="inlineStr">
        <is>
          <t>Empresas declarantes domiciliadas em Minas Gerais</t>
        </is>
      </c>
      <c r="I66" s="6" t="inlineStr">
        <is>
          <t>exportação</t>
        </is>
      </c>
      <c r="J66" s="6" t="inlineStr">
        <is>
          <t>MDIC/Comex Stat, base municipal EXP_2026_MUN.csv</t>
        </is>
      </c>
      <c r="K66" s="6" t="inlineStr">
        <is>
          <t>06/10/2026; últimos dados disponíveis na página MDIC: janeiro-setembro de 2026</t>
        </is>
      </c>
      <c r="L66" s="9" t="inlineStr">
        <is>
          <t>https://balanca.mdic.gov.br/balanca/bd/comexstat-bd/mun/EXP_2026_MUN.csv</t>
        </is>
      </c>
      <c r="M66" s="6" t="inlineStr">
        <is>
          <t>Contagem calculada dos códigos CO_PAIS após filtro SH4=0406 e SG_UF_MUN=MG; foram encontrados nove destinos no período disponível.</t>
        </is>
      </c>
      <c r="N66" s="6" t="inlineStr">
        <is>
          <t>Contagem de códigos, não mercados de queijo artesanal ou compradores finais.</t>
        </is>
      </c>
    </row>
    <row r="67" ht="65" customHeight="1">
      <c r="A67" s="4" t="inlineStr">
        <is>
          <t>queijo-063</t>
        </is>
      </c>
      <c r="B67" s="4" t="inlineStr">
        <is>
          <t>Queijos de Minas Gerais</t>
        </is>
      </c>
      <c r="C67" s="4" t="inlineStr">
        <is>
          <t>Exportação; categorias comerciais não separadas por artesanalidade</t>
        </is>
      </c>
      <c r="D67" s="4" t="inlineStr">
        <is>
          <t>Valor exportado</t>
        </is>
      </c>
      <c r="E67" s="5" t="n">
        <v>7900000</v>
      </c>
      <c r="F67" s="4" t="inlineStr">
        <is>
          <t>US$</t>
        </is>
      </c>
      <c r="G67" s="4" t="inlineStr">
        <is>
          <t>2024, ano completo</t>
        </is>
      </c>
      <c r="H67" s="4" t="inlineStr">
        <is>
          <t>Minas Gerais</t>
        </is>
      </c>
      <c r="I67" s="4" t="inlineStr">
        <is>
          <t>exportação</t>
        </is>
      </c>
      <c r="J67" s="4" t="inlineStr">
        <is>
          <t>Governo de Minas Gerais, Guia Abrindo Fronteiras: Oportunidades de Exportação para o Queijo Mineiro</t>
        </is>
      </c>
      <c r="K67" s="4" t="inlineStr">
        <is>
          <t>2025; documento informa dados de 2024</t>
        </is>
      </c>
      <c r="L67" s="8" t="inlineStr">
        <is>
          <t>https://api.desenvolvimento.mg.gov.br/api/download?path=paginas%2Fpromocao-de-exportacoes-e-comercio-exterior%2F3d396a1d5425424db7d9612c152fdaa5.pdf&amp;name=Guia+Abrindo+Fronteiras%3A+Oportunidades+de+Exporta%C3%A7%C3%A3o+para+o+Queijo+Mineiro</t>
        </is>
      </c>
      <c r="M67" s="4" t="inlineStr">
        <is>
          <t>O guia informa que as exportações de queijos de Minas Gerais em 2024 totalizaram US$ 7,9 milhões e alcançaram dez mercados de destino.</t>
        </is>
      </c>
      <c r="N67" s="4" t="inlineStr">
        <is>
          <t>Abrangência é queijos de MG, não exclusivamente artesanais; valor é referência 2024 e não substitui a base MDIC 2025/2026.</t>
        </is>
      </c>
    </row>
    <row r="68" ht="65" customHeight="1">
      <c r="A68" s="6" t="inlineStr">
        <is>
          <t>queijo-064</t>
        </is>
      </c>
      <c r="B68" s="6" t="inlineStr">
        <is>
          <t>Queijo de massa dura</t>
        </is>
      </c>
      <c r="C68" s="6" t="inlineStr">
        <is>
          <t>Exportação; categoria comercial do guia, artesanalidade não identificada</t>
        </is>
      </c>
      <c r="D68" s="6" t="inlineStr">
        <is>
          <t>Preço médio de exportação</t>
        </is>
      </c>
      <c r="E68" s="7" t="n">
        <v>14.98</v>
      </c>
      <c r="F68" s="6" t="inlineStr">
        <is>
          <t>US$/kg</t>
        </is>
      </c>
      <c r="G68" s="6" t="inlineStr">
        <is>
          <t>2024</t>
        </is>
      </c>
      <c r="H68" s="6" t="inlineStr">
        <is>
          <t>Minas Gerais; principal destino Taiwan segundo o guia</t>
        </is>
      </c>
      <c r="I68" s="6" t="inlineStr">
        <is>
          <t>exportação FOB</t>
        </is>
      </c>
      <c r="J68" s="6" t="inlineStr">
        <is>
          <t>Governo de Minas Gerais, Guia Abrindo Fronteiras: Oportunidades de Exportação para o Queijo Mineiro</t>
        </is>
      </c>
      <c r="K68" s="6" t="inlineStr">
        <is>
          <t>2025; documento informa dados de 2024</t>
        </is>
      </c>
      <c r="L68" s="9" t="inlineStr">
        <is>
          <t>https://api.desenvolvimento.mg.gov.br/api/download?path=paginas%2Fpromocao-de-exportacoes-e-comercio-exterior%2F3d396a1d5425424db7d9612c152fdaa5.pdf&amp;name=Guia+Abrindo+Fronteiras%3A+Oportunidades+de+Exporta%C3%A7%C3%A3o+para+o+Queijo+Mineiro</t>
        </is>
      </c>
      <c r="M68" s="6" t="inlineStr">
        <is>
          <t>Tabela de exportações do guia: Massa Dura, principal destino Taiwan, US$ 3.052.664, preço médio US$ 14,98/kg.</t>
        </is>
      </c>
      <c r="N68" s="6" t="inlineStr">
        <is>
          <t>Dólar FOB e categoria de exportação; não é preço doméstico em R$/kg nem média de queijo artesanal mineiro.</t>
        </is>
      </c>
    </row>
    <row r="69" ht="65" customHeight="1">
      <c r="A69" s="4" t="inlineStr">
        <is>
          <t>queijo-065</t>
        </is>
      </c>
      <c r="B69" s="4" t="inlineStr">
        <is>
          <t>Queijo Minas Artesanal do Serro</t>
        </is>
      </c>
      <c r="C69" s="4" t="inlineStr">
        <is>
          <t>Produção artesanal local</t>
        </is>
      </c>
      <c r="D69" s="4" t="inlineStr">
        <is>
          <t>Produção informada pela prefeitura</t>
        </is>
      </c>
      <c r="E69" s="5" t="n">
        <v>10</v>
      </c>
      <c r="F69" s="4" t="inlineStr">
        <is>
          <t>toneladas por dia</t>
        </is>
      </c>
      <c r="G69" s="4" t="inlineStr">
        <is>
          <t>Sem data de referência declarada; página atualizada em 26/10/2026</t>
        </is>
      </c>
      <c r="H69" s="4" t="inlineStr">
        <is>
          <t>Município do Serro, MG</t>
        </is>
      </c>
      <c r="I69" s="4" t="inlineStr">
        <is>
          <t>produção local</t>
        </is>
      </c>
      <c r="J69" s="4" t="inlineStr">
        <is>
          <t>Prefeitura Municipal de Serro</t>
        </is>
      </c>
      <c r="K69" s="4" t="inlineStr">
        <is>
          <t>26/10/2026; página informa fonte Sebrae, Emater, Secretaria de Agricultura e Turismo/Cultura</t>
        </is>
      </c>
      <c r="L69" s="8" t="inlineStr">
        <is>
          <t>https://www.serro.mg.gov.br/portal/servicos/1005/economia/</t>
        </is>
      </c>
      <c r="M69" s="4" t="inlineStr">
        <is>
          <t>A prefeitura escreve: São produzidas cerca de 10 toneladas por dia.</t>
        </is>
      </c>
      <c r="N69" s="4" t="inlineStr">
        <is>
          <t>Retrato municipal sem metodologia e sem data-base explícita; não anualizar nem comparar com a produção regional da Emater sem validação.</t>
        </is>
      </c>
    </row>
    <row r="70" ht="65" customHeight="1">
      <c r="A70" s="6" t="inlineStr">
        <is>
          <t>queijo-066</t>
        </is>
      </c>
      <c r="B70" s="6" t="inlineStr">
        <is>
          <t>Queijo Minas Artesanal do Serro</t>
        </is>
      </c>
      <c r="C70" s="6" t="inlineStr">
        <is>
          <t>Produção artesanal local</t>
        </is>
      </c>
      <c r="D70" s="6" t="inlineStr">
        <is>
          <t>Faturamento diário informado</t>
        </is>
      </c>
      <c r="E70" s="7" t="n">
        <v>120000</v>
      </c>
      <c r="F70" s="6" t="inlineStr">
        <is>
          <t>R$/dia</t>
        </is>
      </c>
      <c r="G70" s="6" t="inlineStr">
        <is>
          <t>Sem data de referência declarada; página atualizada em 26/10/2026</t>
        </is>
      </c>
      <c r="H70" s="6" t="inlineStr">
        <is>
          <t>Município do Serro, MG</t>
        </is>
      </c>
      <c r="I70" s="6" t="inlineStr">
        <is>
          <t>receita/faturamento local informado</t>
        </is>
      </c>
      <c r="J70" s="6" t="inlineStr">
        <is>
          <t>Prefeitura Municipal de Serro</t>
        </is>
      </c>
      <c r="K70" s="6" t="inlineStr">
        <is>
          <t>26/10/2026; página informa fonte Sebrae, Emater, Secretaria de Agricultura e Turismo/Cultura</t>
        </is>
      </c>
      <c r="L70" s="9" t="inlineStr">
        <is>
          <t>https://www.serro.mg.gov.br/portal/servicos/1005/economia/</t>
        </is>
      </c>
      <c r="M70" s="6" t="inlineStr">
        <is>
          <t>A prefeitura escreve: aproximadamente R$ 120 mil reais/dia.</t>
        </is>
      </c>
      <c r="N70" s="6" t="inlineStr">
        <is>
          <t>Não é VBP estadual nem receita regional calculada; sem metodologia, série temporal, preço médio ou separação de produtor/atacado/varejo. Não foi anualizado.</t>
        </is>
      </c>
    </row>
    <row r="71" ht="65" customHeight="1">
      <c r="A71" s="4" t="inlineStr">
        <is>
          <t>queijo-067</t>
        </is>
      </c>
      <c r="B71" s="4" t="inlineStr">
        <is>
          <t>Queijo Minas Artesanal do Serro</t>
        </is>
      </c>
      <c r="C71" s="4" t="inlineStr">
        <is>
          <t>Produção artesanal local</t>
        </is>
      </c>
      <c r="D71" s="4" t="inlineStr">
        <is>
          <t>Participação informada na renda municipal</t>
        </is>
      </c>
      <c r="E71" s="5" t="n">
        <v>60</v>
      </c>
      <c r="F71" s="4" t="inlineStr">
        <is>
          <t>% da renda municipal</t>
        </is>
      </c>
      <c r="G71" s="4" t="inlineStr">
        <is>
          <t>Sem data de referência declarada; página atualizada em 26/10/2026</t>
        </is>
      </c>
      <c r="H71" s="4" t="inlineStr">
        <is>
          <t>Município do Serro, MG</t>
        </is>
      </c>
      <c r="I71" s="4" t="inlineStr">
        <is>
          <t>renda municipal informada</t>
        </is>
      </c>
      <c r="J71" s="4" t="inlineStr">
        <is>
          <t>Prefeitura Municipal de Serro</t>
        </is>
      </c>
      <c r="K71" s="4" t="inlineStr">
        <is>
          <t>26/10/2026; página informa fonte Sebrae, Emater, Secretaria de Agricultura e Turismo/Cultura</t>
        </is>
      </c>
      <c r="L71" s="8" t="inlineStr">
        <is>
          <t>https://www.serro.mg.gov.br/portal/servicos/1005/economia/</t>
        </is>
      </c>
      <c r="M71" s="4" t="inlineStr">
        <is>
          <t>A prefeitura afirma que o QMA contribui com 60% da renda municipal.</t>
        </is>
      </c>
      <c r="N71" s="4" t="inlineStr">
        <is>
          <t>Não há memória de cálculo, denominador, período ou validação estatística na página; não usar como participação do queijo na renda de Minas Gerais.</t>
        </is>
      </c>
    </row>
    <row r="72" ht="65" customHeight="1">
      <c r="A72" s="6" t="inlineStr">
        <is>
          <t>queijo-068</t>
        </is>
      </c>
      <c r="B72" s="6" t="inlineStr">
        <is>
          <t>Queijo Minas Artesanal</t>
        </is>
      </c>
      <c r="C72" s="6" t="inlineStr">
        <is>
          <t>Mercado interno; produtor</t>
        </is>
      </c>
      <c r="D72" s="6" t="inlineStr">
        <is>
          <t>Preço médio ao produtor</t>
        </is>
      </c>
      <c r="E72" s="6" t="n"/>
      <c r="F72" s="6" t="inlineStr">
        <is>
          <t>R$/kg</t>
        </is>
      </c>
      <c r="G72" s="6" t="inlineStr">
        <is>
          <t>2025</t>
        </is>
      </c>
      <c r="H72" s="6" t="inlineStr">
        <is>
          <t>Minas Gerais</t>
        </is>
      </c>
      <c r="I72" s="6" t="inlineStr">
        <is>
          <t>produtor</t>
        </is>
      </c>
      <c r="J72" s="6" t="inlineStr">
        <is>
          <t>Governo de Minas Gerais/SEAPA e Emater-MG</t>
        </is>
      </c>
      <c r="K72" s="6" t="inlineStr">
        <is>
          <t>09/10/2026; dados produtivos base 2025</t>
        </is>
      </c>
      <c r="L72" s="9" t="inlineStr">
        <is>
          <t>https://www.mg.gov.br/agricultura/pagina/servicos/queijos-artesanais</t>
        </is>
      </c>
      <c r="M72" s="6" t="inlineStr">
        <is>
          <t>A fonte oficial publica volume e número de agroindústrias, mas não publica série ou média estatística de preço ao produtor de QMA em 2025.</t>
        </is>
      </c>
      <c r="N72" s="6" t="inlineStr">
        <is>
          <t>Não preencher com preço de leite, preço de evento, cotação pontual ou comércio eletrônico; valor ausente na fonte consultada.</t>
        </is>
      </c>
    </row>
    <row r="73" ht="65" customHeight="1">
      <c r="A73" s="4" t="inlineStr">
        <is>
          <t>queijo-069</t>
        </is>
      </c>
      <c r="B73" s="4" t="inlineStr">
        <is>
          <t>Queijo Minas Artesanal</t>
        </is>
      </c>
      <c r="C73" s="4" t="inlineStr">
        <is>
          <t>Mercado interno; atacado</t>
        </is>
      </c>
      <c r="D73" s="4" t="inlineStr">
        <is>
          <t>Preço médio no atacado</t>
        </is>
      </c>
      <c r="E73" s="4" t="n"/>
      <c r="F73" s="4" t="inlineStr">
        <is>
          <t>R$/kg</t>
        </is>
      </c>
      <c r="G73" s="4" t="inlineStr">
        <is>
          <t>2025</t>
        </is>
      </c>
      <c r="H73" s="4" t="inlineStr">
        <is>
          <t>Minas Gerais</t>
        </is>
      </c>
      <c r="I73" s="4" t="inlineStr">
        <is>
          <t>atacado</t>
        </is>
      </c>
      <c r="J73" s="4" t="inlineStr">
        <is>
          <t>Governo de Minas Gerais/SEAPA e Emater-MG</t>
        </is>
      </c>
      <c r="K73" s="4" t="inlineStr">
        <is>
          <t>09/10/2026; dados produtivos base 2025</t>
        </is>
      </c>
      <c r="L73" s="8" t="inlineStr">
        <is>
          <t>https://www.mg.gov.br/agricultura/pagina/servicos/queijos-artesanais</t>
        </is>
      </c>
      <c r="M73" s="4" t="inlineStr">
        <is>
          <t>A fonte oficial de produção não publica preço atacadista representativo de QMA em 2025.</t>
        </is>
      </c>
      <c r="N73" s="4" t="inlineStr">
        <is>
          <t>Preço de varejista ou de uma queijaria não é média atacadista; valor mantido null.</t>
        </is>
      </c>
    </row>
    <row r="74" ht="65" customHeight="1">
      <c r="A74" s="6" t="inlineStr">
        <is>
          <t>queijo-070</t>
        </is>
      </c>
      <c r="B74" s="6" t="inlineStr">
        <is>
          <t>Queijo Minas Artesanal</t>
        </is>
      </c>
      <c r="C74" s="6" t="inlineStr">
        <is>
          <t>Mercado interno; varejo</t>
        </is>
      </c>
      <c r="D74" s="6" t="inlineStr">
        <is>
          <t>Preço médio no varejo</t>
        </is>
      </c>
      <c r="E74" s="6" t="n"/>
      <c r="F74" s="6" t="inlineStr">
        <is>
          <t>R$/kg</t>
        </is>
      </c>
      <c r="G74" s="6" t="inlineStr">
        <is>
          <t>2025</t>
        </is>
      </c>
      <c r="H74" s="6" t="inlineStr">
        <is>
          <t>Minas Gerais</t>
        </is>
      </c>
      <c r="I74" s="6" t="inlineStr">
        <is>
          <t>varejo</t>
        </is>
      </c>
      <c r="J74" s="6" t="inlineStr">
        <is>
          <t>Governo de Minas Gerais/SEAPA e Emater-MG</t>
        </is>
      </c>
      <c r="K74" s="6" t="inlineStr">
        <is>
          <t>09/10/2026; dados produtivos base 2025</t>
        </is>
      </c>
      <c r="L74" s="9" t="inlineStr">
        <is>
          <t>https://www.mg.gov.br/agricultura/pagina/servicos/queijos-artesanais</t>
        </is>
      </c>
      <c r="M74" s="6" t="inlineStr">
        <is>
          <t>A fonte oficial de produção não publica média estatística de varejo em R$/kg para QMA em 2025.</t>
        </is>
      </c>
      <c r="N74" s="6" t="inlineStr">
        <is>
          <t>Não usar e-commerce, preço promocional ou item premium como média estadual; valor mantido null.</t>
        </is>
      </c>
    </row>
    <row r="75" ht="65" customHeight="1">
      <c r="A75" s="4" t="inlineStr">
        <is>
          <t>queijo-071</t>
        </is>
      </c>
      <c r="B75" s="4" t="inlineStr">
        <is>
          <t>Queijo Minas Artesanal</t>
        </is>
      </c>
      <c r="C75" s="4" t="inlineStr">
        <is>
          <t>Mercado interno; produtor</t>
        </is>
      </c>
      <c r="D75" s="4" t="inlineStr">
        <is>
          <t>Preço médio ao produtor</t>
        </is>
      </c>
      <c r="E75" s="4" t="n"/>
      <c r="F75" s="4" t="inlineStr">
        <is>
          <t>R$/kg</t>
        </is>
      </c>
      <c r="G75" s="4" t="inlineStr">
        <is>
          <t>2026 até 27/10/2026</t>
        </is>
      </c>
      <c r="H75" s="4" t="inlineStr">
        <is>
          <t>Minas Gerais</t>
        </is>
      </c>
      <c r="I75" s="4" t="inlineStr">
        <is>
          <t>produtor</t>
        </is>
      </c>
      <c r="J75" s="4" t="inlineStr">
        <is>
          <t>Governo de Minas Gerais/SEAPA e Emater-MG</t>
        </is>
      </c>
      <c r="K75" s="4" t="inlineStr">
        <is>
          <t>09/10/2026; página consultada em 27/10/2026</t>
        </is>
      </c>
      <c r="L75" s="8" t="inlineStr">
        <is>
          <t>https://www.mg.gov.br/agricultura/pagina/servicos/queijos-artesanais</t>
        </is>
      </c>
      <c r="M75" s="4" t="inlineStr">
        <is>
          <t>Não foi encontrada na página oficial uma série 2026 de preço ao produtor de QMA.</t>
        </is>
      </c>
      <c r="N75" s="4" t="inlineStr">
        <is>
          <t>Valor ausente; não substituir por leite cru, preço de exportação ou anúncio varejista.</t>
        </is>
      </c>
    </row>
    <row r="76" ht="65" customHeight="1">
      <c r="A76" s="6" t="inlineStr">
        <is>
          <t>queijo-072</t>
        </is>
      </c>
      <c r="B76" s="6" t="inlineStr">
        <is>
          <t>Queijo Minas Artesanal</t>
        </is>
      </c>
      <c r="C76" s="6" t="inlineStr">
        <is>
          <t>Mercado interno; atacado</t>
        </is>
      </c>
      <c r="D76" s="6" t="inlineStr">
        <is>
          <t>Preço médio no atacado</t>
        </is>
      </c>
      <c r="E76" s="6" t="n"/>
      <c r="F76" s="6" t="inlineStr">
        <is>
          <t>R$/kg</t>
        </is>
      </c>
      <c r="G76" s="6" t="inlineStr">
        <is>
          <t>2026 até 27/10/2026</t>
        </is>
      </c>
      <c r="H76" s="6" t="inlineStr">
        <is>
          <t>Minas Gerais</t>
        </is>
      </c>
      <c r="I76" s="6" t="inlineStr">
        <is>
          <t>atacado</t>
        </is>
      </c>
      <c r="J76" s="6" t="inlineStr">
        <is>
          <t>Governo de Minas Gerais/SEAPA e Emater-MG</t>
        </is>
      </c>
      <c r="K76" s="6" t="inlineStr">
        <is>
          <t>09/10/2026; página consultada em 27/10/2026</t>
        </is>
      </c>
      <c r="L76" s="9" t="inlineStr">
        <is>
          <t>https://www.mg.gov.br/agricultura/pagina/servicos/queijos-artesanais</t>
        </is>
      </c>
      <c r="M76" s="6" t="inlineStr">
        <is>
          <t>Não foi encontrada na fonte estadual consultada uma série 2026 de atacado para QMA.</t>
        </is>
      </c>
      <c r="N76" s="6" t="inlineStr">
        <is>
          <t>Valor ausente; falta de série oficial por nível de mercado.</t>
        </is>
      </c>
    </row>
    <row r="77" ht="65" customHeight="1">
      <c r="A77" s="4" t="inlineStr">
        <is>
          <t>queijo-073</t>
        </is>
      </c>
      <c r="B77" s="4" t="inlineStr">
        <is>
          <t>Queijo Minas Artesanal</t>
        </is>
      </c>
      <c r="C77" s="4" t="inlineStr">
        <is>
          <t>Mercado interno; varejo</t>
        </is>
      </c>
      <c r="D77" s="4" t="inlineStr">
        <is>
          <t>Preço médio no varejo</t>
        </is>
      </c>
      <c r="E77" s="4" t="n"/>
      <c r="F77" s="4" t="inlineStr">
        <is>
          <t>R$/kg</t>
        </is>
      </c>
      <c r="G77" s="4" t="inlineStr">
        <is>
          <t>2026 até 27/10/2026</t>
        </is>
      </c>
      <c r="H77" s="4" t="inlineStr">
        <is>
          <t>Minas Gerais</t>
        </is>
      </c>
      <c r="I77" s="4" t="inlineStr">
        <is>
          <t>varejo</t>
        </is>
      </c>
      <c r="J77" s="4" t="inlineStr">
        <is>
          <t>Governo de Minas Gerais/SEAPA e Emater-MG</t>
        </is>
      </c>
      <c r="K77" s="4" t="inlineStr">
        <is>
          <t>09/10/2026; página consultada em 27/10/2026</t>
        </is>
      </c>
      <c r="L77" s="8" t="inlineStr">
        <is>
          <t>https://www.mg.gov.br/agricultura/pagina/servicos/queijos-artesanais</t>
        </is>
      </c>
      <c r="M77" s="4" t="inlineStr">
        <is>
          <t>Não foi encontrada na fonte estadual consultada uma média 2026 de varejo para QMA.</t>
        </is>
      </c>
      <c r="N77" s="4" t="inlineStr">
        <is>
          <t>Valor ausente; não usar preço de e-commerce como estatística estadual.</t>
        </is>
      </c>
    </row>
    <row r="78" ht="65" customHeight="1">
      <c r="A78" s="6" t="inlineStr">
        <is>
          <t>queijo-074</t>
        </is>
      </c>
      <c r="B78" s="6" t="inlineStr">
        <is>
          <t>Queijo Minas Artesanal</t>
        </is>
      </c>
      <c r="C78" s="6" t="inlineStr">
        <is>
          <t>Economia estadual</t>
        </is>
      </c>
      <c r="D78" s="6" t="inlineStr">
        <is>
          <t>VBP ou faturamento estadual específico</t>
        </is>
      </c>
      <c r="E78" s="6" t="n"/>
      <c r="F78" s="6" t="inlineStr">
        <is>
          <t>R$</t>
        </is>
      </c>
      <c r="G78" s="6" t="inlineStr">
        <is>
          <t>2025 e 2026</t>
        </is>
      </c>
      <c r="H78" s="6" t="inlineStr">
        <is>
          <t>Minas Gerais</t>
        </is>
      </c>
      <c r="I78" s="6" t="inlineStr">
        <is>
          <t>produção/receita</t>
        </is>
      </c>
      <c r="J78" s="6" t="inlineStr">
        <is>
          <t>Governo de Minas Gerais/SEAPA e Emater-MG</t>
        </is>
      </c>
      <c r="K78" s="6" t="inlineStr">
        <is>
          <t>09/10/2026; dados produtivos base 2025</t>
        </is>
      </c>
      <c r="L78" s="9" t="inlineStr">
        <is>
          <t>https://www.mg.gov.br/agricultura/pagina/servicos/queijos-artesanais</t>
        </is>
      </c>
      <c r="M78" s="6" t="inlineStr">
        <is>
          <t>A página estadual publica volumes e número de agroindústrias, mas não publica VBP ou faturamento estadual específico de QMA ou de todos os queijos artesanais.</t>
        </is>
      </c>
      <c r="N78" s="6" t="inlineStr">
        <is>
          <t>Não multiplicar volume por preço não observado; não atribuir VBP do leite ao queijo; o dado do Serro é local e não substitui VBP estadual.</t>
        </is>
      </c>
    </row>
    <row r="79" ht="65" customHeight="1">
      <c r="A79" s="4" t="inlineStr">
        <is>
          <t>queijo-075</t>
        </is>
      </c>
      <c r="B79" s="4" t="inlineStr">
        <is>
          <t>Queijo Minas Artesanal</t>
        </is>
      </c>
      <c r="C79" s="4" t="inlineStr">
        <is>
          <t>Trabalho e produtores</t>
        </is>
      </c>
      <c r="D79" s="4" t="inlineStr">
        <is>
          <t>Empregos diretos</t>
        </is>
      </c>
      <c r="E79" s="4" t="n"/>
      <c r="F79" s="4" t="inlineStr">
        <is>
          <t>postos de trabalho</t>
        </is>
      </c>
      <c r="G79" s="4" t="inlineStr">
        <is>
          <t>2025 e 2026</t>
        </is>
      </c>
      <c r="H79" s="4" t="inlineStr">
        <is>
          <t>Minas Gerais</t>
        </is>
      </c>
      <c r="I79" s="4" t="inlineStr">
        <is>
          <t>emprego</t>
        </is>
      </c>
      <c r="J79" s="4" t="inlineStr">
        <is>
          <t>Emater-MG/Governo de Minas Gerais</t>
        </is>
      </c>
      <c r="K79" s="4" t="inlineStr">
        <is>
          <t>19/01/2026</t>
        </is>
      </c>
      <c r="L79" s="8" t="inlineStr">
        <is>
          <t>https://www.emater.mg.gov.br/portal.do/site-noticias/na-vespera-do-dia-mundial-do-queijo-emater-divulga-dados-ineditos-da-producao-familiar-em-minas/?flagweb=novosite_pagina_interna_noticia&amp;id=29919</t>
        </is>
      </c>
      <c r="M79" s="4" t="inlineStr">
        <is>
          <t>As fontes informam agroindústrias e produtores/empreendimentos, mas não apresentam estimativa de empregos diretos ou equivalentes de trabalho.</t>
        </is>
      </c>
      <c r="N79" s="4" t="inlineStr">
        <is>
          <t>Não converter número de agroindústrias em empregos; produtores e trabalhadores podem se sobrepor e não há metodologia de ocupação.</t>
        </is>
      </c>
    </row>
    <row r="80" ht="65" customHeight="1">
      <c r="A80" s="6" t="inlineStr">
        <is>
          <t>queijo-076</t>
        </is>
      </c>
      <c r="B80" s="6" t="inlineStr">
        <is>
          <t>Leite cru adquirido e industrializado</t>
        </is>
      </c>
      <c r="C80" s="6" t="inlineStr">
        <is>
          <t>Leite industrial formal sob inspeção</t>
        </is>
      </c>
      <c r="D80" s="6" t="inlineStr">
        <is>
          <t>Produção de queijo derivada da Pesquisa Trimestral do Leite</t>
        </is>
      </c>
      <c r="E80" s="6" t="n"/>
      <c r="F80" s="6" t="inlineStr">
        <is>
          <t>toneladas de queijo</t>
        </is>
      </c>
      <c r="G80" s="6" t="inlineStr">
        <is>
          <t>2025 e 2026</t>
        </is>
      </c>
      <c r="H80" s="6" t="inlineStr">
        <is>
          <t>Brasil e Unidades da Federação</t>
        </is>
      </c>
      <c r="I80" s="6" t="inlineStr">
        <is>
          <t>estatística de leite, não de queijo</t>
        </is>
      </c>
      <c r="J80" s="6" t="inlineStr">
        <is>
          <t>IBGE, Pesquisa Trimestral do Leite</t>
        </is>
      </c>
      <c r="K80" s="6" t="inlineStr">
        <is>
          <t>Página consultada em 27/10/2026; resultados disponíveis até 2º trimestre de 2026</t>
        </is>
      </c>
      <c r="L80" s="9" t="inlineStr">
        <is>
          <t>https://www.ibge.gov.br/estatisticas/economicas/agricultura-e-pecuaria/9209-pesquisa-trimestral-do-leite.html</t>
        </is>
      </c>
      <c r="M80" s="6" t="inlineStr">
        <is>
          <t>O IBGE define a pesquisa como investigação de quantidades de leite cru adquirido, recebido por transferência, destinado à industrialização e vendido/transferido por estabelecimentos sob inspeção; não é pesquisa de toneladas de queijo.</t>
        </is>
      </c>
      <c r="N80" s="6" t="inlineStr">
        <is>
          <t>Não converter leite em queijo: rendimento, mix de produtos, estoque, preço e parcela artesanal impedem atribuição direta. Leite informal também não é contabilizado.</t>
        </is>
      </c>
    </row>
    <row r="81" ht="65" customHeight="1">
      <c r="A81" s="4" t="inlineStr">
        <is>
          <t>queijo-077</t>
        </is>
      </c>
      <c r="B81" s="4" t="inlineStr">
        <is>
          <t>Queijo artesanal</t>
        </is>
      </c>
      <c r="C81" s="4" t="inlineStr">
        <is>
          <t>Queijaria Artesanal Capoeira Grande, Itamonte</t>
        </is>
      </c>
      <c r="D81" s="4" t="inlineStr">
        <is>
          <t>Preço observado em queijaria individual — não média</t>
        </is>
      </c>
      <c r="E81" s="5" t="n">
        <v>55</v>
      </c>
      <c r="F81" s="4" t="inlineStr">
        <is>
          <t>R$/kg</t>
        </is>
      </c>
      <c r="G81" s="4" t="inlineStr">
        <is>
          <t>05/08/2025 (relato da missão de julho/2025)</t>
        </is>
      </c>
      <c r="H81" s="4" t="inlineStr">
        <is>
          <t>Itamonte, Minas Gerais</t>
        </is>
      </c>
      <c r="I81" s="4" t="inlineStr">
        <is>
          <t>caso individual de produtor/mercado local após regularização</t>
        </is>
      </c>
      <c r="J81" s="4" t="inlineStr">
        <is>
          <t>FAEMG — Produtores do Vale do Suaçuí visitam queijarias no Sul de Minas</t>
        </is>
      </c>
      <c r="K81" s="4" t="inlineStr">
        <is>
          <t>05/08/2025</t>
        </is>
      </c>
      <c r="L81" s="8" t="inlineStr">
        <is>
          <t>https://www.faemg.org.br/noticias/produtores-do-vale-do-suacui-visitam-queijarias-no-sul-de-minas</t>
        </is>
      </c>
      <c r="M81" s="4" t="inlineStr">
        <is>
          <t>A matéria informa que a Queijaria Artesanal Capoeira Grande produzia em média 10,3 kg/dia e tinha preço médio de R$ 55, valor 50% superior ao praticado antes da regularização.</t>
        </is>
      </c>
      <c r="N81" s="4" t="inlineStr">
        <is>
          <t>Observação de uma queijaria, não indicador, média regional, varejo ou feed. Não anualizar, extrapolar para MG ou usar no dashboard como preço oficial.</t>
        </is>
      </c>
    </row>
    <row r="82" ht="65" customHeight="1">
      <c r="A82" s="6" t="inlineStr">
        <is>
          <t>cachaca-078</t>
        </is>
      </c>
      <c r="B82" s="6" t="inlineStr">
        <is>
          <t>Cachaça (categoria MAPA)</t>
        </is>
      </c>
      <c r="C82" s="6" t="inlineStr">
        <is>
          <t>agregado nacional — estabelecimentos registrados</t>
        </is>
      </c>
      <c r="D82" s="6" t="inlineStr">
        <is>
          <t>estabelecimentos elaboradores registrados</t>
        </is>
      </c>
      <c r="E82" s="7" t="n">
        <v>1538</v>
      </c>
      <c r="F82" s="6" t="inlineStr">
        <is>
          <t>estabelecimentos (n)</t>
        </is>
      </c>
      <c r="G82" s="6" t="inlineStr">
        <is>
          <t>2025</t>
        </is>
      </c>
      <c r="H82" s="6" t="inlineStr">
        <is>
          <t>Brasil</t>
        </is>
      </c>
      <c r="I82" s="6" t="inlineStr">
        <is>
          <t>registro administrativo MAPA; não é venda nem produção</t>
        </is>
      </c>
      <c r="J82" s="6" t="inlineStr">
        <is>
          <t>MAPA — Anuário da Cachaça 2026, ano referência 2025</t>
        </is>
      </c>
      <c r="K82" s="6" t="inlineStr">
        <is>
          <t>2026-09-04 (página MAPA; dado de referência 2025)</t>
        </is>
      </c>
      <c r="L82" s="9" t="inlineStr">
        <is>
          <t>https://www.gov.br/agricultura/pt-br/assuntos/inspecao/produtos-vegetal/dipov-1/conteudo-da-inspecao-vegetal/anuarios-pov/anuario-da-cachaca-2026-referencia-2025.pdf</t>
        </is>
      </c>
      <c r="M82" s="6" t="inlineStr">
        <is>
          <t>O Anuário diz: “Em 2025, o país alcançou o número de 1.538 estabelecimentos elaboradores de cachaça registrados”, crescimento de 21,5% sobre 2024.</t>
        </is>
      </c>
      <c r="N82" s="6" t="inlineStr">
        <is>
          <t>Critérios Sipeagro excluem estabelecimentos exclusivamente exportadores e registros vencidos/cancelados; a categoria genérica inclui produtor, padronizador, envasador e atacadista. O MAPA declara que não existe definição legal específica de artesanal, micro ou nano.</t>
        </is>
      </c>
    </row>
    <row r="83" ht="65" customHeight="1">
      <c r="A83" s="4" t="inlineStr">
        <is>
          <t>cachaca-079</t>
        </is>
      </c>
      <c r="B83" s="4" t="inlineStr">
        <is>
          <t>Cachaça (categoria MAPA)</t>
        </is>
      </c>
      <c r="C83" s="4" t="inlineStr">
        <is>
          <t>agregado estadual — estabelecimentos registrados</t>
        </is>
      </c>
      <c r="D83" s="4" t="inlineStr">
        <is>
          <t>estabelecimentos elaboradores registrados</t>
        </is>
      </c>
      <c r="E83" s="5" t="n">
        <v>564</v>
      </c>
      <c r="F83" s="4" t="inlineStr">
        <is>
          <t>estabelecimentos (n)</t>
        </is>
      </c>
      <c r="G83" s="4" t="inlineStr">
        <is>
          <t>2025</t>
        </is>
      </c>
      <c r="H83" s="4" t="inlineStr">
        <is>
          <t>Minas Gerais</t>
        </is>
      </c>
      <c r="I83" s="4" t="inlineStr">
        <is>
          <t>registro administrativo MAPA; não é número de alambiques artesanais certificados</t>
        </is>
      </c>
      <c r="J83" s="4" t="inlineStr">
        <is>
          <t>MAPA — Anuário da Cachaça 2026, ano referência 2025</t>
        </is>
      </c>
      <c r="K83" s="4" t="inlineStr">
        <is>
          <t>2026-09-04 (página MAPA; dado de referência 2025)</t>
        </is>
      </c>
      <c r="L83" s="8" t="inlineStr">
        <is>
          <t>https://www.gov.br/agricultura/pt-br/assuntos/inspecao/produtos-vegetal/dipov-1/conteudo-da-inspecao-vegetal/anuarios-pov/anuario-da-cachaca-2026-referencia-2025.pdf</t>
        </is>
      </c>
      <c r="M83" s="4" t="inlineStr">
        <is>
          <t>O Anuário registra: “Minas Gerais, com um total de 564”, equivalente a 36,7% dos estabelecimentos do país; foram 63 a mais que em 2024.</t>
        </is>
      </c>
      <c r="N83" s="4" t="inlineStr">
        <is>
          <t>Não separar alambique artesanal de indústria, padronização, envase ou atacado; não usar como denominador de produção artesanal.</t>
        </is>
      </c>
    </row>
    <row r="84" ht="65" customHeight="1">
      <c r="A84" s="6" t="inlineStr">
        <is>
          <t>cachaca-080</t>
        </is>
      </c>
      <c r="B84" s="6" t="inlineStr">
        <is>
          <t>Cachaça (categoria MAPA)</t>
        </is>
      </c>
      <c r="C84" s="6" t="inlineStr">
        <is>
          <t>agregado estadual — produtos registrados</t>
        </is>
      </c>
      <c r="D84" s="6" t="inlineStr">
        <is>
          <t>produtos registrados</t>
        </is>
      </c>
      <c r="E84" s="7" t="n">
        <v>2922</v>
      </c>
      <c r="F84" s="6" t="inlineStr">
        <is>
          <t>produtos (n)</t>
        </is>
      </c>
      <c r="G84" s="6" t="inlineStr">
        <is>
          <t>2025</t>
        </is>
      </c>
      <c r="H84" s="6" t="inlineStr">
        <is>
          <t>Minas Gerais</t>
        </is>
      </c>
      <c r="I84" s="6" t="inlineStr">
        <is>
          <t>registro de produto MAPA; não equivale a marcas ou litros vendidos</t>
        </is>
      </c>
      <c r="J84" s="6" t="inlineStr">
        <is>
          <t>MAPA — Anuário da Cachaça 2026, ano referência 2025</t>
        </is>
      </c>
      <c r="K84" s="6" t="inlineStr">
        <is>
          <t>2026-09-04 (página MAPA; dado de referência 2025)</t>
        </is>
      </c>
      <c r="L84" s="9" t="inlineStr">
        <is>
          <t>https://www.gov.br/agricultura/pt-br/assuntos/inspecao/produtos-vegetal/dipov-1/conteudo-da-inspecao-vegetal/anuarios-pov/anuario-da-cachaca-2026-referencia-2025.pdf</t>
        </is>
      </c>
      <c r="M84" s="6" t="inlineStr">
        <is>
          <t>O Anuário informa 2.922 cachaças registradas em Minas Gerais, 34,9% do total nacional e 430 registros a mais que no ano anterior.</t>
        </is>
      </c>
      <c r="N84" s="6" t="inlineStr">
        <is>
          <t>Registro de produto tem concessão automática e pode contemplar mais de uma marca; não é medida de produção, estoque ou faturamento.</t>
        </is>
      </c>
    </row>
    <row r="85" ht="65" customHeight="1">
      <c r="A85" s="4" t="inlineStr">
        <is>
          <t>cachaca-081</t>
        </is>
      </c>
      <c r="B85" s="4" t="inlineStr">
        <is>
          <t>Cachaça (categoria MAPA)</t>
        </is>
      </c>
      <c r="C85" s="4" t="inlineStr">
        <is>
          <t>agregado estadual — marcas em registros</t>
        </is>
      </c>
      <c r="D85" s="4" t="inlineStr">
        <is>
          <t>marcas nos registros de produto</t>
        </is>
      </c>
      <c r="E85" s="5" t="n">
        <v>4043</v>
      </c>
      <c r="F85" s="4" t="inlineStr">
        <is>
          <t>marcas (n)</t>
        </is>
      </c>
      <c r="G85" s="4" t="inlineStr">
        <is>
          <t>2025</t>
        </is>
      </c>
      <c r="H85" s="4" t="inlineStr">
        <is>
          <t>Minas Gerais</t>
        </is>
      </c>
      <c r="I85" s="4" t="inlineStr">
        <is>
          <t>registro administrativo MAPA; não é vendas</t>
        </is>
      </c>
      <c r="J85" s="4" t="inlineStr">
        <is>
          <t>MAPA — Anuário da Cachaça 2026, ano referência 2025</t>
        </is>
      </c>
      <c r="K85" s="4" t="inlineStr">
        <is>
          <t>2026-09-04 (página MAPA; dado de referência 2025)</t>
        </is>
      </c>
      <c r="L85" s="8" t="inlineStr">
        <is>
          <t>https://www.gov.br/agricultura/pt-br/assuntos/inspecao/produtos-vegetal/dipov-1/conteudo-da-inspecao-vegetal/anuarios-pov/anuario-da-cachaca-2026-referencia-2025.pdf</t>
        </is>
      </c>
      <c r="M85" s="4" t="inlineStr">
        <is>
          <t>O Anuário informa 4.043 marcas em Minas, contra 3.478 em 2024, e média de 7,2 marcas por estabelecimento.</t>
        </is>
      </c>
      <c r="N85" s="4" t="inlineStr">
        <is>
          <t>Um mesmo registro de cachaça pode contemplar mais de uma marca comercial; não interpretar como 4.043 produtores ou rótulos vendidos.</t>
        </is>
      </c>
    </row>
    <row r="86" ht="65" customHeight="1">
      <c r="A86" s="6" t="inlineStr">
        <is>
          <t>cachaca-082</t>
        </is>
      </c>
      <c r="B86" s="6" t="inlineStr">
        <is>
          <t>Cachaça declarada ao MAPA</t>
        </is>
      </c>
      <c r="C86" s="6" t="inlineStr">
        <is>
          <t>agregado nacional — produção declarada</t>
        </is>
      </c>
      <c r="D86" s="6" t="inlineStr">
        <is>
          <t>produção anual declarada</t>
        </is>
      </c>
      <c r="E86" s="7" t="n">
        <v>234477116.52</v>
      </c>
      <c r="F86" s="6" t="inlineStr">
        <is>
          <t>L</t>
        </is>
      </c>
      <c r="G86" s="6" t="inlineStr">
        <is>
          <t>2025</t>
        </is>
      </c>
      <c r="H86" s="6" t="inlineStr">
        <is>
          <t>Brasil</t>
        </is>
      </c>
      <c r="I86" s="6" t="inlineStr">
        <is>
          <t>produção declarada por estabelecimentos MAPA</t>
        </is>
      </c>
      <c r="J86" s="6" t="inlineStr">
        <is>
          <t>MAPA — Anuário da Cachaça 2026, ano referência 2025</t>
        </is>
      </c>
      <c r="K86" s="6" t="inlineStr">
        <is>
          <t>2026-09-04 (página MAPA; declarações relativas a 2025)</t>
        </is>
      </c>
      <c r="L86" s="9" t="inlineStr">
        <is>
          <t>https://www.gov.br/agricultura/pt-br/assuntos/inspecao/produtos-vegetal/dipov-1/conteudo-da-inspecao-vegetal/anuarios-pov/anuario-da-cachaca-2026-referencia-2025.pdf</t>
        </is>
      </c>
      <c r="M86" s="6" t="inlineStr">
        <is>
          <t>A Tabela 10 totaliza 234.477.116,52 litros declarados em 2025; o texto resume cerca de 234,5 milhões de litros e queda de 15,77% ante 2024.</t>
        </is>
      </c>
      <c r="N86" s="6" t="inlineStr">
        <is>
          <t>É agregado nacional de declarações, não subconjunto de alambique, não VBP e não receita; o MAPA não publica nesse anuário uma linha de produção de alambique artesanal por UF.</t>
        </is>
      </c>
    </row>
    <row r="87" ht="65" customHeight="1">
      <c r="A87" s="4" t="inlineStr">
        <is>
          <t>cachaca-083</t>
        </is>
      </c>
      <c r="B87" s="4" t="inlineStr">
        <is>
          <t>Cachaça de alambique</t>
        </is>
      </c>
      <c r="C87" s="4" t="inlineStr">
        <is>
          <t>artesanal/alambique — estimativa estadual</t>
        </is>
      </c>
      <c r="D87" s="4" t="inlineStr">
        <is>
          <t>produção anual estimada</t>
        </is>
      </c>
      <c r="E87" s="5" t="n">
        <v>13500000</v>
      </c>
      <c r="F87" s="4" t="inlineStr">
        <is>
          <t>L/ano</t>
        </is>
      </c>
      <c r="G87" s="4" t="inlineStr">
        <is>
          <t>2023 (estimativa publicada em 2024; repetida em 2026)</t>
        </is>
      </c>
      <c r="H87" s="4" t="inlineStr">
        <is>
          <t>Minas Gerais</t>
        </is>
      </c>
      <c r="I87" s="4" t="inlineStr">
        <is>
          <t>produção estimada do subconjunto de alambique; não observação censitária</t>
        </is>
      </c>
      <c r="J87" s="4" t="inlineStr">
        <is>
          <t>Governo de Minas/Seapa — Diagnóstico: Perfil dos empreendimentos de cachaça de alambique de MG 2023</t>
        </is>
      </c>
      <c r="K87" s="4" t="inlineStr">
        <is>
          <t>2024-01 (diagnóstico de 2023)</t>
        </is>
      </c>
      <c r="L87" s="8" t="inlineStr">
        <is>
          <t>https://www.mg.gov.br/system/files/media/documento_detalhado/2024-07/diagnostico-2023.pdf</t>
        </is>
      </c>
      <c r="M87" s="4" t="inlineStr">
        <is>
          <t>O diagnóstico diz que 106 respostas apuraram cerca de 4.047.001 litros e, “considerando uma estimativa” para os estabelecimentos registrados no MAPA, chega-se a cerca de 13,5 milhões de litros em Minas Gerais.</t>
        </is>
      </c>
      <c r="N87" s="4" t="inlineStr">
        <is>
          <t>Estimativa da fonte baseada em amostra (106 respostas, cerca de 30% da base usada); não é produção observada de 2025/2026 e não deve ser comparada diretamente ao total MAPA de 234,5 milhões de litros.</t>
        </is>
      </c>
    </row>
    <row r="88" ht="65" customHeight="1">
      <c r="A88" s="6" t="inlineStr">
        <is>
          <t>cachaca-084</t>
        </is>
      </c>
      <c r="B88" s="6" t="inlineStr">
        <is>
          <t>Cachaça de alambique</t>
        </is>
      </c>
      <c r="C88" s="6" t="inlineStr">
        <is>
          <t>artesanal/alambique — cadastro informado pela Emater</t>
        </is>
      </c>
      <c r="D88" s="6" t="inlineStr">
        <is>
          <t>alambiques registrados</t>
        </is>
      </c>
      <c r="E88" s="7" t="n">
        <v>630</v>
      </c>
      <c r="F88" s="6" t="inlineStr">
        <is>
          <t>alambiques (n)</t>
        </is>
      </c>
      <c r="G88" s="6" t="inlineStr">
        <is>
          <t>2026 (notícia de 23/10; data-base não especificada)</t>
        </is>
      </c>
      <c r="H88" s="6" t="inlineStr">
        <is>
          <t>Minas Gerais</t>
        </is>
      </c>
      <c r="I88" s="6" t="inlineStr">
        <is>
          <t>cadastro informado em notícia institucional; conceito não harmonizado com estabelecimento MAPA</t>
        </is>
      </c>
      <c r="J88" s="6" t="inlineStr">
        <is>
          <t>Emater-MG — Cachaça de alambique é reconhecida como patrimônio cultural de Minas Gerais</t>
        </is>
      </c>
      <c r="K88" s="6" t="inlineStr">
        <is>
          <t>2026-10-23</t>
        </is>
      </c>
      <c r="L88" s="9" t="inlineStr">
        <is>
          <t>https://www.emater.mg.gov.br/portal.do/site-noticias/cachaca-de-alambique-e-reconhecida-como-patrimonio-cultural-de-minas-gerais/?flagweb=novosite_pagina_interna_noticia&amp;id=30514</t>
        </is>
      </c>
      <c r="M88" s="6" t="inlineStr">
        <is>
          <t>A Emater informa: “Segundo a ... Emater-MG, o estado conta com 630 alambiques registrados” e repete o volume estimado de 13,5 milhões de litros por ano.</t>
        </is>
      </c>
      <c r="N88" s="6" t="inlineStr">
        <is>
          <t>A página não descreve universo, data-base, órgão registrador ou regra de inclusão; não somar/substituir os 564 estabelecimentos MAPA de 2025.</t>
        </is>
      </c>
    </row>
    <row r="89" ht="65" customHeight="1">
      <c r="A89" s="4" t="inlineStr">
        <is>
          <t>cachaca-085</t>
        </is>
      </c>
      <c r="B89" s="4" t="inlineStr">
        <is>
          <t>Cachaça mineira — cadeia</t>
        </is>
      </c>
      <c r="C89" s="4" t="inlineStr">
        <is>
          <t>agregado estadual — faturamento da cadeia</t>
        </is>
      </c>
      <c r="D89" s="4" t="inlineStr">
        <is>
          <t>faturamento/movimentação econômica</t>
        </is>
      </c>
      <c r="E89" s="5" t="n">
        <v>624700000</v>
      </c>
      <c r="F89" s="4" t="inlineStr">
        <is>
          <t>R$</t>
        </is>
      </c>
      <c r="G89" s="4" t="inlineStr">
        <is>
          <t>2025</t>
        </is>
      </c>
      <c r="H89" s="4" t="inlineStr">
        <is>
          <t>Minas Gerais</t>
        </is>
      </c>
      <c r="I89" s="4" t="inlineStr">
        <is>
          <t>faturamento da cadeia informado pela Seapa; não VBP exclusivo de alambique</t>
        </is>
      </c>
      <c r="J89" s="4" t="inlineStr">
        <is>
          <t>Agência Minas — Dia da Cachaça Mineira: setor movimenta mais de R$600 milhões</t>
        </is>
      </c>
      <c r="K89" s="4" t="inlineStr">
        <is>
          <t>2026-05-21</t>
        </is>
      </c>
      <c r="L89" s="8" t="inlineStr">
        <is>
          <t>http://www.agenciaminas.mg.gov.br/noticia/dia-da-cachaca-mineira-setor-movimenta-mais-de-r-600-milhoes-em-minas-e-reforca-sua-lideranca-nacional</t>
        </is>
      </c>
      <c r="M89" s="4" t="inlineStr">
        <is>
          <t>A notícia oficial afirma: “A cadeia movimentou R$ 624,7 milhões em 2025”.</t>
        </is>
      </c>
      <c r="N89" s="4" t="inlineStr">
        <is>
          <t>A fonte chama de cadeia/faturamento e não VBP; não separa cachaça de alambique de indústria, nem produtor, atacado, varejo ou turismo.</t>
        </is>
      </c>
    </row>
    <row r="90" ht="65" customHeight="1">
      <c r="A90" s="6" t="inlineStr">
        <is>
          <t>cachaca-086</t>
        </is>
      </c>
      <c r="B90" s="6" t="inlineStr">
        <is>
          <t>Cachaça mineira — cadeia</t>
        </is>
      </c>
      <c r="C90" s="6" t="inlineStr">
        <is>
          <t>agregado estadual — mercado de destino</t>
        </is>
      </c>
      <c r="D90" s="6" t="inlineStr">
        <is>
          <t>participação do faturamento em vendas interestaduais e internacionais</t>
        </is>
      </c>
      <c r="E90" s="7" t="n">
        <v>54</v>
      </c>
      <c r="F90" s="6" t="inlineStr">
        <is>
          <t>% do faturamento</t>
        </is>
      </c>
      <c r="G90" s="6" t="inlineStr">
        <is>
          <t>2025</t>
        </is>
      </c>
      <c r="H90" s="6" t="inlineStr">
        <is>
          <t>Minas Gerais</t>
        </is>
      </c>
      <c r="I90" s="6" t="inlineStr">
        <is>
          <t>faturamento agregado da cadeia</t>
        </is>
      </c>
      <c r="J90" s="6" t="inlineStr">
        <is>
          <t>Agência Minas — Dia da Cachaça Mineira: setor movimenta mais de R$600 milhões</t>
        </is>
      </c>
      <c r="K90" s="6" t="inlineStr">
        <is>
          <t>2026-05-21</t>
        </is>
      </c>
      <c r="L90" s="9" t="inlineStr">
        <is>
          <t>http://www.agenciaminas.mg.gov.br/noticia/dia-da-cachaca-mineira-setor-movimenta-mais-de-r-600-milhoes-em-minas-e-reforca-sua-lideranca-nacional</t>
        </is>
      </c>
      <c r="M90" s="6" t="inlineStr">
        <is>
          <t>A assessora técnica da Seapa é citada: “54% do faturamento da cachaça mineira já ocorre no mercado interestadual e internacional”.</t>
        </is>
      </c>
      <c r="N90" s="6" t="inlineStr">
        <is>
          <t>Percentual da cadeia agregada; não informa valor absoluto por canal nem parcela exclusiva do alambique artesanal.</t>
        </is>
      </c>
    </row>
    <row r="91" ht="65" customHeight="1">
      <c r="A91" s="4" t="inlineStr">
        <is>
          <t>cachaca-087</t>
        </is>
      </c>
      <c r="B91" s="4" t="inlineStr">
        <is>
          <t>Cachaça mineira — cadeia</t>
        </is>
      </c>
      <c r="C91" s="4" t="inlineStr">
        <is>
          <t>agregado estadual — arrecadação</t>
        </is>
      </c>
      <c r="D91" s="4" t="inlineStr">
        <is>
          <t>ICMS gerado pelo setor</t>
        </is>
      </c>
      <c r="E91" s="5" t="n">
        <v>56500000</v>
      </c>
      <c r="F91" s="4" t="inlineStr">
        <is>
          <t>R$</t>
        </is>
      </c>
      <c r="G91" s="4" t="inlineStr">
        <is>
          <t>2025</t>
        </is>
      </c>
      <c r="H91" s="4" t="inlineStr">
        <is>
          <t>Minas Gerais</t>
        </is>
      </c>
      <c r="I91" s="4" t="inlineStr">
        <is>
          <t>arrecadação fiscal estadual; não alíquota nem margem do produtor</t>
        </is>
      </c>
      <c r="J91" s="4" t="inlineStr">
        <is>
          <t>Agência Minas — Dia da Cachaça Mineira: setor movimenta mais de R$600 milhões</t>
        </is>
      </c>
      <c r="K91" s="4" t="inlineStr">
        <is>
          <t>2026-05-21</t>
        </is>
      </c>
      <c r="L91" s="8" t="inlineStr">
        <is>
          <t>http://www.agenciaminas.mg.gov.br/noticia/dia-da-cachaca-mineira-setor-movimenta-mais-de-r-600-milhoes-em-minas-e-reforca-sua-lideranca-nacional</t>
        </is>
      </c>
      <c r="M91" s="4" t="inlineStr">
        <is>
          <t>A notícia informa: “Em 2025, o setor gerou R$ 56,5 milhões em ICMS”.</t>
        </is>
      </c>
      <c r="N91" s="4" t="inlineStr">
        <is>
          <t>Não permite calcular alíquota média sem base tributável; abrange o setor agregado segundo a Seapa.</t>
        </is>
      </c>
    </row>
    <row r="92" ht="65" customHeight="1">
      <c r="A92" s="6" t="inlineStr">
        <is>
          <t>cachaca-088</t>
        </is>
      </c>
      <c r="B92" s="6" t="inlineStr">
        <is>
          <t>Cachaça</t>
        </is>
      </c>
      <c r="C92" s="6" t="inlineStr">
        <is>
          <t>exportação estadual — NCM/Comex agregado</t>
        </is>
      </c>
      <c r="D92" s="6" t="inlineStr">
        <is>
          <t>valor exportado</t>
        </is>
      </c>
      <c r="E92" s="7" t="n">
        <v>1500000</v>
      </c>
      <c r="F92" s="6" t="inlineStr">
        <is>
          <t>US$</t>
        </is>
      </c>
      <c r="G92" s="6" t="inlineStr">
        <is>
          <t>2025</t>
        </is>
      </c>
      <c r="H92" s="6" t="inlineStr">
        <is>
          <t>Minas Gerais</t>
        </is>
      </c>
      <c r="I92" s="6" t="inlineStr">
        <is>
          <t>exportação aduaneira; valor total informado no guia</t>
        </is>
      </c>
      <c r="J92" s="6" t="inlineStr">
        <is>
          <t>Governo de Minas — Abrindo Fronteiras: Oportunidade de Exportação para a Cachaça Mineira</t>
        </is>
      </c>
      <c r="K92" s="6" t="inlineStr">
        <is>
          <t>2026 (data de publicação não informada no PDF; dado de 2025)</t>
        </is>
      </c>
      <c r="L92" s="9" t="inlineStr">
        <is>
          <t>https://api.desenvolvimento.mg.gov.br/api/download?path=paginas%2Farquivos%2Fpromocao-de-exportacoes-e-comercio-exterior%2F01M4EAPT4P44TD2HD1MPJEWDQ4.pdf&amp;name=Guia+Abrindo+Fronteiras%3A+Oportunidade+de+Exporta%C3%A7%C3%A3o+para+a+Cacha%C3%A7a+Mineira</t>
        </is>
      </c>
      <c r="M92" s="6" t="inlineStr">
        <is>
          <t>O guia afirma que em 2025 Minas exportou valor total de US$1,5 milhão, queda de 23% ante 2024, segundo maior exportador brasileiro e 9% da participação nacional.</t>
        </is>
      </c>
      <c r="N92" s="6" t="inlineStr">
        <is>
          <t>O guia não identifica, no trecho utilizado, um subconjunto de alambique certificado MAPA; estatística aduaneira/NCM não deve ser tratada como exportação de produção artesanal.</t>
        </is>
      </c>
    </row>
    <row r="93" ht="65" customHeight="1">
      <c r="A93" s="4" t="inlineStr">
        <is>
          <t>cachaca-089</t>
        </is>
      </c>
      <c r="B93" s="4" t="inlineStr">
        <is>
          <t>Cachaça</t>
        </is>
      </c>
      <c r="C93" s="4" t="inlineStr">
        <is>
          <t>exportação estadual — NCM/Comex agregado</t>
        </is>
      </c>
      <c r="D93" s="4" t="inlineStr">
        <is>
          <t>volume exportado (tabela do guia)</t>
        </is>
      </c>
      <c r="E93" s="5" t="n">
        <v>333</v>
      </c>
      <c r="F93" s="4" t="inlineStr">
        <is>
          <t>t</t>
        </is>
      </c>
      <c r="G93" s="4" t="inlineStr">
        <is>
          <t>2025</t>
        </is>
      </c>
      <c r="H93" s="4" t="inlineStr">
        <is>
          <t>Minas Gerais</t>
        </is>
      </c>
      <c r="I93" s="4" t="inlineStr">
        <is>
          <t>exportação aduaneira; tabela comparativa do guia</t>
        </is>
      </c>
      <c r="J93" s="4" t="inlineStr">
        <is>
          <t>Governo de Minas — Abrindo Fronteiras: Oportunidade de Exportação para a Cachaça Mineira</t>
        </is>
      </c>
      <c r="K93" s="4" t="inlineStr">
        <is>
          <t>2026 (data de publicação não informada no PDF; dado de 2025)</t>
        </is>
      </c>
      <c r="L93" s="8" t="inlineStr">
        <is>
          <t>https://api.desenvolvimento.mg.gov.br/api/download?path=paginas%2Farquivos%2Fpromocao-de-exportacoes-e-comercio-exterior%2F01M4EAPT4P44TD2HD1MPJEWDQ4.pdf&amp;name=Guia+Abrindo+Fronteiras%3A+Oportunidade+de+Exporta%C3%A7%C3%A3o+para+a+Cacha%C3%A7a+Mineira</t>
        </is>
      </c>
      <c r="M93" s="4" t="inlineStr">
        <is>
          <t>Na tabela “Cachaça mineira: diferencial de valor nas exportações”, a linha MINAS GERAIS mostra receita de 1,5 milhão, volume de 333 t e valor médio de US$4,27/L.</t>
        </is>
      </c>
      <c r="N93" s="4" t="inlineStr">
        <is>
          <t>O texto narrativo do mesmo guia diz 337 toneladas; há inconsistência interna. Não converter toneladas em litros sem densidade e sem resolver a divergência; não é subset de alambique certificado.</t>
        </is>
      </c>
    </row>
    <row r="94" ht="65" customHeight="1">
      <c r="A94" s="6" t="inlineStr">
        <is>
          <t>cachaca-090</t>
        </is>
      </c>
      <c r="B94" s="6" t="inlineStr">
        <is>
          <t>Cachaça</t>
        </is>
      </c>
      <c r="C94" s="6" t="inlineStr">
        <is>
          <t>exportação estadual — NCM/Comex agregado</t>
        </is>
      </c>
      <c r="D94" s="6" t="inlineStr">
        <is>
          <t>valor médio exportado informado pelo guia</t>
        </is>
      </c>
      <c r="E94" s="7" t="n">
        <v>4.27</v>
      </c>
      <c r="F94" s="6" t="inlineStr">
        <is>
          <t>US$/L</t>
        </is>
      </c>
      <c r="G94" s="6" t="inlineStr">
        <is>
          <t>2025</t>
        </is>
      </c>
      <c r="H94" s="6" t="inlineStr">
        <is>
          <t>Minas Gerais</t>
        </is>
      </c>
      <c r="I94" s="6" t="inlineStr">
        <is>
          <t>valor médio aduaneiro informado no guia; não preço ao consumidor</t>
        </is>
      </c>
      <c r="J94" s="6" t="inlineStr">
        <is>
          <t>Governo de Minas — Abrindo Fronteiras: Oportunidade de Exportação para a Cachaça Mineira</t>
        </is>
      </c>
      <c r="K94" s="6" t="inlineStr">
        <is>
          <t>2026 (data de publicação não informada no PDF; dado de 2025)</t>
        </is>
      </c>
      <c r="L94" s="9" t="inlineStr">
        <is>
          <t>https://api.desenvolvimento.mg.gov.br/api/download?path=paginas%2Farquivos%2Fpromocao-de-exportacoes-e-comercio-exterior%2F01M4EAPT4P44TD2HD1MPJEWDQ4.pdf&amp;name=Guia+Abrindo+Fronteiras%3A+Oportunidade+de+Exporta%C3%A7%C3%A3o+para+a+Cacha%C3%A7a+Mineira</t>
        </is>
      </c>
      <c r="M94" s="6" t="inlineStr">
        <is>
          <t>O guia diz que a receita de US$1,5 milhão e o volume citado correspondem a valor médio de US$4,27 por litro, acima da média nacional apresentada no próprio guia.</t>
        </is>
      </c>
      <c r="N94" s="6" t="inlineStr">
        <is>
          <t>A relação não é recalculável de forma consistente com os 333 t da tabela; manter como valor publicado, sem atribuir a alambique artesanal.</t>
        </is>
      </c>
    </row>
    <row r="95" ht="65" customHeight="1">
      <c r="A95" s="4" t="inlineStr">
        <is>
          <t>cachaca-091</t>
        </is>
      </c>
      <c r="B95" s="4" t="inlineStr">
        <is>
          <t>Cachaça</t>
        </is>
      </c>
      <c r="C95" s="4" t="inlineStr">
        <is>
          <t>agregado nacional — exportação</t>
        </is>
      </c>
      <c r="D95" s="4" t="inlineStr">
        <is>
          <t>volume exportado</t>
        </is>
      </c>
      <c r="E95" s="5" t="n">
        <v>7957087</v>
      </c>
      <c r="F95" s="4" t="inlineStr">
        <is>
          <t>L</t>
        </is>
      </c>
      <c r="G95" s="4" t="inlineStr">
        <is>
          <t>2025</t>
        </is>
      </c>
      <c r="H95" s="4" t="inlineStr">
        <is>
          <t>Brasil</t>
        </is>
      </c>
      <c r="I95" s="4" t="inlineStr">
        <is>
          <t>exportação aduaneira Comex Stat/Portal Único; produto cachaça segundo MAPA</t>
        </is>
      </c>
      <c r="J95" s="4" t="inlineStr">
        <is>
          <t>MAPA — Anuário da Cachaça 2026, ano referência 2025</t>
        </is>
      </c>
      <c r="K95" s="4" t="inlineStr">
        <is>
          <t>2026-09-04 (página MAPA; dado de 2025)</t>
        </is>
      </c>
      <c r="L95" s="8" t="inlineStr">
        <is>
          <t>https://www.gov.br/agricultura/pt-br/assuntos/inspecao/produtos-vegetal/dipov-1/conteudo-da-inspecao-vegetal/anuarios-pov/anuario-da-cachaca-2026-referencia-2025.pdf</t>
        </is>
      </c>
      <c r="M95" s="4" t="inlineStr">
        <is>
          <t>A Tabela 5 mostra 7.957.087 litros em 2025; o texto diz aumento de 19,4% ante 2024 e 76 países de destino.</t>
        </is>
      </c>
      <c r="N95" s="4" t="inlineStr">
        <is>
          <t>Agregado nacional de exportação; não identifica produção de alambique, certificação, teor ou embalagem. Não confrontar automaticamente com o guia mineiro, que apresenta outra tabela nacional em toneladas e US$/L.</t>
        </is>
      </c>
    </row>
    <row r="96" ht="65" customHeight="1">
      <c r="A96" s="6" t="inlineStr">
        <is>
          <t>cachaca-092</t>
        </is>
      </c>
      <c r="B96" s="6" t="inlineStr">
        <is>
          <t>Cachaça</t>
        </is>
      </c>
      <c r="C96" s="6" t="inlineStr">
        <is>
          <t>agregado nacional — exportação</t>
        </is>
      </c>
      <c r="D96" s="6" t="inlineStr">
        <is>
          <t>valor exportado</t>
        </is>
      </c>
      <c r="E96" s="7" t="n">
        <v>17073344</v>
      </c>
      <c r="F96" s="6" t="inlineStr">
        <is>
          <t>US$ FOB</t>
        </is>
      </c>
      <c r="G96" s="6" t="inlineStr">
        <is>
          <t>2025</t>
        </is>
      </c>
      <c r="H96" s="6" t="inlineStr">
        <is>
          <t>Brasil</t>
        </is>
      </c>
      <c r="I96" s="6" t="inlineStr">
        <is>
          <t>exportação aduaneira</t>
        </is>
      </c>
      <c r="J96" s="6" t="inlineStr">
        <is>
          <t>MAPA — Anuário da Cachaça 2026, ano referência 2025</t>
        </is>
      </c>
      <c r="K96" s="6" t="inlineStr">
        <is>
          <t>2026-09-04 (página MAPA; dado de 2025)</t>
        </is>
      </c>
      <c r="L96" s="9" t="inlineStr">
        <is>
          <t>https://www.gov.br/agricultura/pt-br/assuntos/inspecao/produtos-vegetal/dipov-1/conteudo-da-inspecao-vegetal/anuarios-pov/anuario-da-cachaca-2026-referencia-2025.pdf</t>
        </is>
      </c>
      <c r="M96" s="6" t="inlineStr">
        <is>
          <t>A Tabela 5 mostra US$17.073.344 FOB em 2025 e o texto informa aumento de 17,4% ante 2024.</t>
        </is>
      </c>
      <c r="N96" s="6" t="inlineStr">
        <is>
          <t>Valor FOB não é faturamento interno nem VBP; não separa alambique artesanal de industrial/NCM agregado.</t>
        </is>
      </c>
    </row>
    <row r="97" ht="65" customHeight="1">
      <c r="A97" s="4" t="inlineStr">
        <is>
          <t>cachaca-093</t>
        </is>
      </c>
      <c r="B97" s="4" t="inlineStr">
        <is>
          <t>Cachaça</t>
        </is>
      </c>
      <c r="C97" s="4" t="inlineStr">
        <is>
          <t>agregado nacional — exportação</t>
        </is>
      </c>
      <c r="D97" s="4" t="inlineStr">
        <is>
          <t>valor médio exportado</t>
        </is>
      </c>
      <c r="E97" s="5" t="n">
        <v>2.15</v>
      </c>
      <c r="F97" s="4" t="inlineStr">
        <is>
          <t>US$/L</t>
        </is>
      </c>
      <c r="G97" s="4" t="inlineStr">
        <is>
          <t>2025</t>
        </is>
      </c>
      <c r="H97" s="4" t="inlineStr">
        <is>
          <t>Brasil</t>
        </is>
      </c>
      <c r="I97" s="4" t="inlineStr">
        <is>
          <t>valor médio FOB por litro</t>
        </is>
      </c>
      <c r="J97" s="4" t="inlineStr">
        <is>
          <t>MAPA — Anuário da Cachaça 2026, ano referência 2025</t>
        </is>
      </c>
      <c r="K97" s="4" t="inlineStr">
        <is>
          <t>2026-09-04 (página MAPA; dado de 2025)</t>
        </is>
      </c>
      <c r="L97" s="8" t="inlineStr">
        <is>
          <t>https://www.gov.br/agricultura/pt-br/assuntos/inspecao/produtos-vegetal/dipov-1/conteudo-da-inspecao-vegetal/anuarios-pov/anuario-da-cachaca-2026-referencia-2025.pdf</t>
        </is>
      </c>
      <c r="M97" s="4" t="inlineStr">
        <is>
          <t>A tabela mostra relação valor/volume de 2,15 US$/L em 2025; o texto compara com 2,18 US$/L em 2024.</t>
        </is>
      </c>
      <c r="N97" s="4" t="inlineStr">
        <is>
          <t>Média aduaneira FOB; não preço produtor, atacado ou varejo e não subset de alambique.</t>
        </is>
      </c>
    </row>
    <row r="98" ht="65" customHeight="1">
      <c r="A98" s="6" t="inlineStr">
        <is>
          <t>cachaca-094</t>
        </is>
      </c>
      <c r="B98" s="6" t="inlineStr">
        <is>
          <t>Cachaça Salinas Prata Orgânica</t>
        </is>
      </c>
      <c r="C98" s="6" t="inlineStr">
        <is>
          <t>artesanal/alambique — rótulo mineiro; varejo online</t>
        </is>
      </c>
      <c r="D98" s="6" t="inlineStr">
        <is>
          <t>preço varejo por embalagem</t>
        </is>
      </c>
      <c r="E98" s="7" t="n">
        <v>62.35</v>
      </c>
      <c r="F98" s="6" t="inlineStr">
        <is>
          <t>R$/garrafa de 700 mL</t>
        </is>
      </c>
      <c r="G98" s="6" t="inlineStr">
        <is>
          <t>preço observado em 2026-10-27</t>
        </is>
      </c>
      <c r="H98" s="6" t="inlineStr">
        <is>
          <t>Salinas/MG; venda online Brasil</t>
        </is>
      </c>
      <c r="I98" s="6" t="inlineStr">
        <is>
          <t>varejo direto online; preço anunciado, sem frete</t>
        </is>
      </c>
      <c r="J98" s="6" t="inlineStr">
        <is>
          <t>Cachaças de Salinas — página do produto</t>
        </is>
      </c>
      <c r="K98" s="6" t="inlineStr">
        <is>
          <t>2026-10-27 (observação; página sem série histórica)</t>
        </is>
      </c>
      <c r="L98" s="9" t="inlineStr">
        <is>
          <t>https://www.cachacasdesalinas.com.br/cachaca-salinas-prata-organica-700ml</t>
        </is>
      </c>
      <c r="M98" s="6" t="inlineStr">
        <is>
          <t>A página mostra “R$62,35” ou R$59,23 via Pix e informa 700 ml, graduação alcoólica de 40%, origem Salinas/MG e armazenamento em inox por um ano.</t>
        </is>
      </c>
      <c r="N98" s="6" t="inlineStr">
        <is>
          <t>É preço de oferta varejista, não produtor/atacado e não uma média 2025/2026; a página não informa data histórica de coleta.</t>
        </is>
      </c>
    </row>
    <row r="99" ht="65" customHeight="1">
      <c r="A99" s="4" t="inlineStr">
        <is>
          <t>cachaca-095</t>
        </is>
      </c>
      <c r="B99" s="4" t="inlineStr">
        <is>
          <t>Cachaça Salinas Prata Orgânica</t>
        </is>
      </c>
      <c r="C99" s="4" t="inlineStr">
        <is>
          <t>artesanal/alambique — rótulo mineiro; varejo online</t>
        </is>
      </c>
      <c r="D99" s="4" t="inlineStr">
        <is>
          <t>preço normalizado por volume</t>
        </is>
      </c>
      <c r="E99" s="5" t="n">
        <v>89.07142857140001</v>
      </c>
      <c r="F99" s="4" t="inlineStr">
        <is>
          <t>R$/L calculado a partir de R$62,35/0,700 L</t>
        </is>
      </c>
      <c r="G99" s="4" t="inlineStr">
        <is>
          <t>preço observado em 2026-10-27</t>
        </is>
      </c>
      <c r="H99" s="4" t="inlineStr">
        <is>
          <t>Salinas/MG; venda online Brasil</t>
        </is>
      </c>
      <c r="I99" s="4" t="inlineStr">
        <is>
          <t>varejo direto online; normalização aritmética, não cotação publicada</t>
        </is>
      </c>
      <c r="J99" s="4" t="inlineStr">
        <is>
          <t>Cachaças de Salinas — página do produto</t>
        </is>
      </c>
      <c r="K99" s="4" t="inlineStr">
        <is>
          <t>2026-10-27 (observação; página sem série histórica)</t>
        </is>
      </c>
      <c r="L99" s="8" t="inlineStr">
        <is>
          <t>https://www.cachacasdesalinas.com.br/cachaca-salinas-prata-organica-700ml</t>
        </is>
      </c>
      <c r="M99" s="4" t="inlineStr">
        <is>
          <t>Fonte publica R$62,35 para 700 ml; a divisão simples pelo volume resulta em R$89,0714/L.</t>
        </is>
      </c>
      <c r="N99" s="4" t="inlineStr">
        <is>
          <t>Valor por litro é cálculo transparente do pesquisador, não valor textual da fonte; não inclui frete, impostos separados ou desconto Pix e não representa preço médio de mercado.</t>
        </is>
      </c>
    </row>
    <row r="100" ht="65" customHeight="1">
      <c r="A100" s="6" t="inlineStr">
        <is>
          <t>cachaca-096</t>
        </is>
      </c>
      <c r="B100" s="6" t="inlineStr">
        <is>
          <t>Cachaça 51 Seleção</t>
        </is>
      </c>
      <c r="C100" s="6" t="inlineStr">
        <is>
          <t>industrial — benchmark nacional; varejo online</t>
        </is>
      </c>
      <c r="D100" s="6" t="inlineStr">
        <is>
          <t>preço varejo por litro</t>
        </is>
      </c>
      <c r="E100" s="7" t="n">
        <v>22.78</v>
      </c>
      <c r="F100" s="6" t="inlineStr">
        <is>
          <t>R$/L</t>
        </is>
      </c>
      <c r="G100" s="6" t="inlineStr">
        <is>
          <t>preço observado em 2026-10-27</t>
        </is>
      </c>
      <c r="H100" s="6" t="inlineStr">
        <is>
          <t>Brasil (varejista Extra Mercado; praça de venda não especificada)</t>
        </is>
      </c>
      <c r="I100" s="6" t="inlineStr">
        <is>
          <t>varejo online; preço anunciado</t>
        </is>
      </c>
      <c r="J100" s="6" t="inlineStr">
        <is>
          <t>Extra Mercado — Cachaça 51 Seleção 965 ml</t>
        </is>
      </c>
      <c r="K100" s="6" t="inlineStr">
        <is>
          <t>2026-10-27 (observação; página sem série histórica)</t>
        </is>
      </c>
      <c r="L100" s="9" t="inlineStr">
        <is>
          <t>https://www.extramercado.com.br/produto/1113314/cachaca-51-selecao-garrafa-965ml</t>
        </is>
      </c>
      <c r="M100" s="6" t="inlineStr">
        <is>
          <t>A página mostra R$21,99 para garrafa de 965 ml e “Preço por 1L - R$22,78”; descreve blend de cachaça tradicional com cachaças envelhecidas em carvalho.</t>
        </is>
      </c>
      <c r="N100" s="6" t="inlineStr">
        <is>
          <t>Benchmark industrial, não produto mineiro; o teor alcoólico não é informado na página; preço/oferta pode mudar diariamente e não é atacado nem produtor.</t>
        </is>
      </c>
    </row>
    <row r="101" ht="65" customHeight="1">
      <c r="A101" s="4" t="inlineStr">
        <is>
          <t>cachaca-097</t>
        </is>
      </c>
      <c r="B101" s="4" t="inlineStr">
        <is>
          <t>Cachaça 51 Seleção</t>
        </is>
      </c>
      <c r="C101" s="4" t="inlineStr">
        <is>
          <t>industrial — benchmark nacional; varejo online</t>
        </is>
      </c>
      <c r="D101" s="4" t="inlineStr">
        <is>
          <t>preço varejo por embalagem</t>
        </is>
      </c>
      <c r="E101" s="5" t="n">
        <v>21.99</v>
      </c>
      <c r="F101" s="4" t="inlineStr">
        <is>
          <t>R$/garrafa de 965 mL</t>
        </is>
      </c>
      <c r="G101" s="4" t="inlineStr">
        <is>
          <t>preço observado em 2026-10-27</t>
        </is>
      </c>
      <c r="H101" s="4" t="inlineStr">
        <is>
          <t>Brasil (varejista Extra Mercado; praça de venda não especificada)</t>
        </is>
      </c>
      <c r="I101" s="4" t="inlineStr">
        <is>
          <t>varejo online; preço anunciado</t>
        </is>
      </c>
      <c r="J101" s="4" t="inlineStr">
        <is>
          <t>Extra Mercado — Cachaça 51 Seleção 965 ml</t>
        </is>
      </c>
      <c r="K101" s="4" t="inlineStr">
        <is>
          <t>2026-10-27 (observação; página sem série histórica)</t>
        </is>
      </c>
      <c r="L101" s="8" t="inlineStr">
        <is>
          <t>https://www.extramercado.com.br/produto/1113314/cachaca-51-selecao-garrafa-965ml</t>
        </is>
      </c>
      <c r="M101" s="4" t="inlineStr">
        <is>
          <t>A página do produto informa R$21,99, conteúdo líquido 965 ml e tipo de envelhecimento em barril de carvalho.</t>
        </is>
      </c>
      <c r="N101" s="4" t="inlineStr">
        <is>
          <t>O teor alcoólico não consta da página; não inferir 40% a partir de outras páginas ou da marca.</t>
        </is>
      </c>
    </row>
    <row r="102" ht="65" customHeight="1">
      <c r="A102" s="6" t="inlineStr">
        <is>
          <t>cachaca-098</t>
        </is>
      </c>
      <c r="B102" s="6" t="inlineStr">
        <is>
          <t>Cachaça — IP Região de Salinas</t>
        </is>
      </c>
      <c r="C102" s="6" t="inlineStr">
        <is>
          <t>artesanal/alambique — Indicação de Procedência</t>
        </is>
      </c>
      <c r="D102" s="6" t="inlineStr">
        <is>
          <t>área geográfica delimitada</t>
        </is>
      </c>
      <c r="E102" s="7" t="n">
        <v>2541.99</v>
      </c>
      <c r="F102" s="6" t="inlineStr">
        <is>
          <t>km²</t>
        </is>
      </c>
      <c r="G102" s="6" t="inlineStr">
        <is>
          <t>registro concedido em 2012; especificação vigente consultada em 2026</t>
        </is>
      </c>
      <c r="H102" s="6" t="inlineStr">
        <is>
          <t>Salinas, Novorizonte e partes de Taiobeiras, Rubelita, Santa Cruz de Salinas e Fruta de Leite/MG</t>
        </is>
      </c>
      <c r="I102" s="6" t="inlineStr">
        <is>
          <t>certificação de origem/qualidade; não é preço</t>
        </is>
      </c>
      <c r="J102" s="6" t="inlineStr">
        <is>
          <t>INPI — Ficha Técnica de Registro de Indicação Geográfica Região de Salinas</t>
        </is>
      </c>
      <c r="K102" s="6" t="inlineStr">
        <is>
          <t>2012-10-16 (concessão IG200908; consulta 2026-10-27)</t>
        </is>
      </c>
      <c r="L102" s="9" t="inlineStr">
        <is>
          <t>https://www.gov.br/inpi/pt-br/servicos/indicacoes-geograficas/arquivos/fichas-tecnicas-de-indicacoes-geograficas/copy_of_RegiodeSalinas.pdf</t>
        </is>
      </c>
      <c r="M102" s="6" t="inlineStr">
        <is>
          <t>A ficha informa IP Região de Salinas, registro IG200908, concessão em 16/10/2012 e área total delimitada de 2.541,99 km².</t>
        </is>
      </c>
      <c r="N102" s="6" t="inlineStr">
        <is>
          <t>Área da IG não é área plantada nem volume; uso do nome depende do cumprimento integral da especificação e do controle do conselho regulador.</t>
        </is>
      </c>
    </row>
    <row r="103" ht="65" customHeight="1">
      <c r="A103" s="4" t="inlineStr">
        <is>
          <t>cachaca-099</t>
        </is>
      </c>
      <c r="B103" s="4" t="inlineStr">
        <is>
          <t>Cachaça — IP Região de Salinas</t>
        </is>
      </c>
      <c r="C103" s="4" t="inlineStr">
        <is>
          <t>artesanal/alambique — Indicação de Procedência</t>
        </is>
      </c>
      <c r="D103" s="4" t="inlineStr">
        <is>
          <t>graduação alcoólica mínima especificada</t>
        </is>
      </c>
      <c r="E103" s="5" t="n">
        <v>38</v>
      </c>
      <c r="F103" s="4" t="inlineStr">
        <is>
          <t>% vol a 20 °C (mínimo)</t>
        </is>
      </c>
      <c r="G103" s="4" t="inlineStr">
        <is>
          <t>especificação da IG consultada em 2026</t>
        </is>
      </c>
      <c r="H103" s="4" t="inlineStr">
        <is>
          <t>Região de Salinas/MG</t>
        </is>
      </c>
      <c r="I103" s="4" t="inlineStr">
        <is>
          <t>padrão de produto da IG; não preço</t>
        </is>
      </c>
      <c r="J103" s="4" t="inlineStr">
        <is>
          <t>INPI — Ficha Técnica de Registro de Indicação Geográfica Região de Salinas</t>
        </is>
      </c>
      <c r="K103" s="4" t="inlineStr">
        <is>
          <t>2012-10-16 (concessão; consulta 2026-10-27)</t>
        </is>
      </c>
      <c r="L103" s="8" t="inlineStr">
        <is>
          <t>https://www.gov.br/inpi/pt-br/servicos/indicacoes-geograficas/arquivos/fichas-tecnicas-de-indicacoes-geograficas/copy_of_RegiodeSalinas.pdf</t>
        </is>
      </c>
      <c r="M103" s="4" t="inlineStr">
        <is>
          <t>A ficha especifica graduação alcoólica de 38% vol. a 54% vol. a 20 °C.</t>
        </is>
      </c>
      <c r="N103" s="4" t="inlineStr">
        <is>
          <t>É faixa normativa da IG, não teor de um rótulo individual; não usar o limite como média de mercado.</t>
        </is>
      </c>
    </row>
    <row r="104" ht="65" customHeight="1">
      <c r="A104" s="6" t="inlineStr">
        <is>
          <t>cachaca-100</t>
        </is>
      </c>
      <c r="B104" s="6" t="inlineStr">
        <is>
          <t>Cachaça — IP Região de Salinas</t>
        </is>
      </c>
      <c r="C104" s="6" t="inlineStr">
        <is>
          <t>artesanal/alambique — Indicação de Procedência</t>
        </is>
      </c>
      <c r="D104" s="6" t="inlineStr">
        <is>
          <t>graduação alcoólica máxima especificada</t>
        </is>
      </c>
      <c r="E104" s="7" t="n">
        <v>54</v>
      </c>
      <c r="F104" s="6" t="inlineStr">
        <is>
          <t>% vol a 20 °C (máximo)</t>
        </is>
      </c>
      <c r="G104" s="6" t="inlineStr">
        <is>
          <t>especificação da IG consultada em 2026</t>
        </is>
      </c>
      <c r="H104" s="6" t="inlineStr">
        <is>
          <t>Região de Salinas/MG</t>
        </is>
      </c>
      <c r="I104" s="6" t="inlineStr">
        <is>
          <t>padrão de produto da IG; não preço</t>
        </is>
      </c>
      <c r="J104" s="6" t="inlineStr">
        <is>
          <t>INPI — Ficha Técnica de Registro de Indicação Geográfica Região de Salinas</t>
        </is>
      </c>
      <c r="K104" s="6" t="inlineStr">
        <is>
          <t>2012-10-16 (concessão; consulta 2026-10-27)</t>
        </is>
      </c>
      <c r="L104" s="9" t="inlineStr">
        <is>
          <t>https://www.gov.br/inpi/pt-br/servicos/indicacoes-geograficas/arquivos/fichas-tecnicas-de-indicacoes-geograficas/copy_of_RegiodeSalinas.pdf</t>
        </is>
      </c>
      <c r="M104" s="6" t="inlineStr">
        <is>
          <t>A ficha especifica graduação alcoólica de 38% vol. a 54% vol. a 20 °C.</t>
        </is>
      </c>
      <c r="N104" s="6" t="inlineStr">
        <is>
          <t>É faixa normativa da IG, não teor de um rótulo individual; a fonte também exige produção, elaboração, envelhecimento e engarrafamento na área delimitada.</t>
        </is>
      </c>
    </row>
    <row r="105" ht="65" customHeight="1">
      <c r="A105" s="4" t="inlineStr">
        <is>
          <t>cachaca-101</t>
        </is>
      </c>
      <c r="B105" s="4" t="inlineStr">
        <is>
          <t>Cachaça de alambique e turismo</t>
        </is>
      </c>
      <c r="C105" s="4" t="inlineStr">
        <is>
          <t>artesanal/alambique — evento regional</t>
        </is>
      </c>
      <c r="D105" s="4" t="inlineStr">
        <is>
          <t>visitantes do Festival Mundial da Cachaça</t>
        </is>
      </c>
      <c r="E105" s="5" t="n">
        <v>40000</v>
      </c>
      <c r="F105" s="4" t="inlineStr">
        <is>
          <t>visitantes (aprox.)</t>
        </is>
      </c>
      <c r="G105" s="4" t="inlineStr">
        <is>
          <t>11 a 13/07/2025</t>
        </is>
      </c>
      <c r="H105" s="4" t="inlineStr">
        <is>
          <t>Salinas/MG</t>
        </is>
      </c>
      <c r="I105" s="4" t="inlineStr">
        <is>
          <t>turismo/evento; não receita de cachaça</t>
        </is>
      </c>
      <c r="J105" s="4" t="inlineStr">
        <is>
          <t>FAEMG/SENAR — Salinas recebe maior edição do Festival Mundial da Cachaça</t>
        </is>
      </c>
      <c r="K105" s="4" t="inlineStr">
        <is>
          <t>2025-07-14</t>
        </is>
      </c>
      <c r="L105" s="8" t="inlineStr">
        <is>
          <t>https://www.faemg.org.br/senar/noticias/salinas-recebe-maior-edicao-do-festival-mundial-da-cachaca</t>
        </is>
      </c>
      <c r="M105" s="4" t="inlineStr">
        <is>
          <t>A FAEMG/SENAR informa que a 22ª edição reuniu cerca de 40 mil visitantes, 111 estandes e 80 marcas de cachaça artesanal.</t>
        </is>
      </c>
      <c r="N105" s="4" t="inlineStr">
        <is>
          <t>Fluxo de visitantes não equivale a vendas, faturamento ou gasto turístico; não há valor monetário atribuído no artigo.</t>
        </is>
      </c>
    </row>
    <row r="106" ht="65" customHeight="1">
      <c r="A106" s="6" t="inlineStr">
        <is>
          <t>cachaca-102</t>
        </is>
      </c>
      <c r="B106" s="6" t="inlineStr">
        <is>
          <t>Cachaça de alambique — assistência ATeG</t>
        </is>
      </c>
      <c r="C106" s="6" t="inlineStr">
        <is>
          <t>artesanal/alambique — assistência técnica FAEMG/SENAR</t>
        </is>
      </c>
      <c r="D106" s="6" t="inlineStr">
        <is>
          <t>produtores em acompanhamento ativo</t>
        </is>
      </c>
      <c r="E106" s="7" t="n">
        <v>161</v>
      </c>
      <c r="F106" s="6" t="inlineStr">
        <is>
          <t>produtores (n)</t>
        </is>
      </c>
      <c r="G106" s="6" t="inlineStr">
        <is>
          <t>2025 (balanço publicado no ciclo 2025)</t>
        </is>
      </c>
      <c r="H106" s="6" t="inlineStr">
        <is>
          <t>Minas Gerais</t>
        </is>
      </c>
      <c r="I106" s="6" t="inlineStr">
        <is>
          <t>assistência técnica; não universo produtivo</t>
        </is>
      </c>
      <c r="J106" s="6" t="inlineStr">
        <is>
          <t>Sistema FAEMG/SENAR — Balanço 2025</t>
        </is>
      </c>
      <c r="K106" s="6" t="inlineStr">
        <is>
          <t>2025 (Balanço 2025; consulta 2026-10-27)</t>
        </is>
      </c>
      <c r="L106" s="9" t="inlineStr">
        <is>
          <t>https://www.faemg.org.br/Content/uploads/publicacoes/arquivos/qTQy1765890135582.pdf</t>
        </is>
      </c>
      <c r="M106" s="6" t="inlineStr">
        <is>
          <t>O Balanço relata que, desde 2021, foram atendidos 378 produtores em 17 grupos e que 161 permaneciam em acompanhamento ativo, com oito técnicos de campo e seis supervisores.</t>
        </is>
      </c>
      <c r="N106" s="6" t="inlineStr">
        <is>
          <t>É carteira de assistência ATeG, não contagem de produtores formalizados ou de alambiques do estado.</t>
        </is>
      </c>
    </row>
    <row r="107" ht="65" customHeight="1">
      <c r="A107" s="4" t="inlineStr">
        <is>
          <t>cachaca-103</t>
        </is>
      </c>
      <c r="B107" s="4" t="inlineStr">
        <is>
          <t>Cachaça/aguardente de cana</t>
        </is>
      </c>
      <c r="C107" s="4" t="inlineStr">
        <is>
          <t>formalização — registro MAPA</t>
        </is>
      </c>
      <c r="D107" s="4" t="inlineStr">
        <is>
          <t>taxa para solicitar registro de estabelecimento/produto</t>
        </is>
      </c>
      <c r="E107" s="5" t="n">
        <v>0</v>
      </c>
      <c r="F107" s="4" t="inlineStr">
        <is>
          <t>R$ de taxa MAPA</t>
        </is>
      </c>
      <c r="G107" s="4" t="inlineStr">
        <is>
          <t>regra consultada em 2026</t>
        </is>
      </c>
      <c r="H107" s="4" t="inlineStr">
        <is>
          <t>Brasil; aplicável a estabelecimentos mineiros via Sipeagro</t>
        </is>
      </c>
      <c r="I107" s="4" t="inlineStr">
        <is>
          <t>custo administrativo de registro; não custo total de conformidade</t>
        </is>
      </c>
      <c r="J107" s="4" t="inlineStr">
        <is>
          <t>MAPA — Registro de Estabelecimentos e Produtos de Origem Vegetal</t>
        </is>
      </c>
      <c r="K107" s="4" t="inlineStr">
        <is>
          <t>consulta 2026-10-27; página sem data de atualização destacada</t>
        </is>
      </c>
      <c r="L107" s="8" t="inlineStr">
        <is>
          <t>https://www.gov.br/agricultura/pt-br/assuntos/inspecao/produtos-vegetal/registro-importacao-e-exportacao-1/registro/registro-de-estabelecimentos</t>
        </is>
      </c>
      <c r="M107" s="4" t="inlineStr">
        <is>
          <t>A página responde: “Não. Atualmente não há cobrança de taxa para solicitar o registro de estabelecimentos ou atividades relacionadas a produtos de origem vegetal no MAPA” e indica solicitação via SIPEAGRO.</t>
        </is>
      </c>
      <c r="N107" s="4" t="inlineStr">
        <is>
          <t>Taxa zero não elimina custos de documentação, responsável técnico, adequações, análises, vistoria, licenciamento, tributos e operação.</t>
        </is>
      </c>
    </row>
    <row r="108" ht="65" customHeight="1">
      <c r="A108" s="6" t="inlineStr">
        <is>
          <t>cachaca-104</t>
        </is>
      </c>
      <c r="B108" s="6" t="inlineStr">
        <is>
          <t>Cachaça/aguardente de cana</t>
        </is>
      </c>
      <c r="C108" s="6" t="inlineStr">
        <is>
          <t>formalização — orientação IMA</t>
        </is>
      </c>
      <c r="D108" s="6" t="inlineStr">
        <is>
          <t>prazo informado para receber orientação de registro</t>
        </is>
      </c>
      <c r="E108" s="7" t="n">
        <v>15</v>
      </c>
      <c r="F108" s="6" t="inlineStr">
        <is>
          <t>dias</t>
        </is>
      </c>
      <c r="G108" s="6" t="inlineStr">
        <is>
          <t>serviço consultado em 2026 (atualizado em 2023)</t>
        </is>
      </c>
      <c r="H108" s="6" t="inlineStr">
        <is>
          <t>Minas Gerais</t>
        </is>
      </c>
      <c r="I108" s="6" t="inlineStr">
        <is>
          <t>serviço público de orientação; não prazo de deferimento MAPA</t>
        </is>
      </c>
      <c r="J108" s="6" t="inlineStr">
        <is>
          <t>Portal MG/IMA — Orientação para registro de produtores e engarrafadores</t>
        </is>
      </c>
      <c r="K108" s="6" t="inlineStr">
        <is>
          <t>2023-11-13 (última atualização indicada; consulta 2026-10-27)</t>
        </is>
      </c>
      <c r="L108" s="9" t="inlineStr">
        <is>
          <t>https://www.mg.gov.br/servico/solicitar-orientacao-para-registro-de-estabelecimentos-produtores-e-engarrafadores-de-cachaca-e-aguardente-de-cana-de-acucar</t>
        </is>
      </c>
      <c r="M108" s="6" t="inlineStr">
        <is>
          <t>O serviço do IMA informa que a orientação é enviada por e-mail e responde “Quanto tempo leva? 15 dias”.</t>
        </is>
      </c>
      <c r="N108" s="6" t="inlineStr">
        <is>
          <t>É prazo para orientação do IMA, não para registro, vistoria ou autorização final do MAPA; o serviço cita IN MAPA 72/2018 e 34/2015.</t>
        </is>
      </c>
    </row>
    <row r="109" ht="65" customHeight="1">
      <c r="A109" s="4" t="inlineStr">
        <is>
          <t>cachaca-105</t>
        </is>
      </c>
      <c r="B109" s="4" t="inlineStr">
        <is>
          <t>Cachaça de alambique</t>
        </is>
      </c>
      <c r="C109" s="4" t="inlineStr">
        <is>
          <t>artesanal/alambique — preço produtor/atacado</t>
        </is>
      </c>
      <c r="D109" s="4" t="inlineStr">
        <is>
          <t>preço médio oficial por litro</t>
        </is>
      </c>
      <c r="E109" s="4" t="n"/>
      <c r="F109" s="4" t="inlineStr">
        <is>
          <t>R$/L</t>
        </is>
      </c>
      <c r="G109" s="4" t="inlineStr">
        <is>
          <t>2025/2026</t>
        </is>
      </c>
      <c r="H109" s="4" t="inlineStr">
        <is>
          <t>Minas Gerais</t>
        </is>
      </c>
      <c r="I109" s="4" t="inlineStr">
        <is>
          <t>produtor/atacado; série não localizada</t>
        </is>
      </c>
      <c r="J109" s="4" t="inlineStr">
        <is>
          <t>MAPA, Seapa, Emater-MG e FAEMG/SENAR — fontes consultadas</t>
        </is>
      </c>
      <c r="K109" s="4" t="inlineStr">
        <is>
          <t>consulta 2026-10-27</t>
        </is>
      </c>
      <c r="L109" s="8" t="inlineStr">
        <is>
          <t>https://www.mg.gov.br/system/files/media/documento_detalhado/2024-07/diagnostico-2023.pdf</t>
        </is>
      </c>
      <c r="M109" s="4" t="inlineStr">
        <is>
          <t>As fontes oficiais localizadas trazem produção estimada, registros, faturamento da cadeia e exportação, mas não uma série oficial de preço produtor ou atacado por litro, teor e embalagem.</t>
        </is>
      </c>
      <c r="N109" s="4" t="inlineStr">
        <is>
          <t>Não substituir pelo preço varejista observado de um rótulo nem pelo valor médio FOB de exportação; ausência mantida como null.</t>
        </is>
      </c>
    </row>
    <row r="110" ht="65" customHeight="1">
      <c r="A110" s="6" t="inlineStr">
        <is>
          <t>cachaca-106</t>
        </is>
      </c>
      <c r="B110" s="6" t="inlineStr">
        <is>
          <t>Cachaça de alambique</t>
        </is>
      </c>
      <c r="C110" s="6" t="inlineStr">
        <is>
          <t>artesanal/alambique — VBP estadual</t>
        </is>
      </c>
      <c r="D110" s="6" t="inlineStr">
        <is>
          <t>VBP exclusivo de alambique</t>
        </is>
      </c>
      <c r="E110" s="6" t="n"/>
      <c r="F110" s="6" t="inlineStr">
        <is>
          <t>R$</t>
        </is>
      </c>
      <c r="G110" s="6" t="inlineStr">
        <is>
          <t>2025</t>
        </is>
      </c>
      <c r="H110" s="6" t="inlineStr">
        <is>
          <t>Minas Gerais</t>
        </is>
      </c>
      <c r="I110" s="6" t="inlineStr">
        <is>
          <t>VBP/faturamento na porteira; não publicado com escopo separado</t>
        </is>
      </c>
      <c r="J110" s="6" t="inlineStr">
        <is>
          <t>Agência Minas/Seapa — panorama da cadeia</t>
        </is>
      </c>
      <c r="K110" s="6" t="inlineStr">
        <is>
          <t>2026-05-21 (dado 2025)</t>
        </is>
      </c>
      <c r="L110" s="9" t="inlineStr">
        <is>
          <t>http://www.agenciaminas.mg.gov.br/noticia/dia-da-cachaca-mineira-setor-movimenta-mais-de-r-600-milhoes-em-minas-e-reforca-sua-lideranca-nacional</t>
        </is>
      </c>
      <c r="M110" s="6" t="inlineStr">
        <is>
          <t>A fonte publica R$624,7 milhões como faturamento/movimentação da cadeia, mas não chama o valor de VBP nem o limita ao subconjunto artesanal/alambique.</t>
        </is>
      </c>
      <c r="N110" s="6" t="inlineStr">
        <is>
          <t>Não reclassificar o faturamento agregado como VBP de alambique; valor ausente mantido como null.</t>
        </is>
      </c>
    </row>
    <row r="111" ht="65" customHeight="1">
      <c r="A111" s="4" t="inlineStr">
        <is>
          <t>cachaca-107</t>
        </is>
      </c>
      <c r="B111" s="4" t="inlineStr">
        <is>
          <t>Cachaça de alambique</t>
        </is>
      </c>
      <c r="C111" s="4" t="inlineStr">
        <is>
          <t>artesanal/alambique — produção declarada MAPA</t>
        </is>
      </c>
      <c r="D111" s="4" t="inlineStr">
        <is>
          <t>produção específica de Minas no recorte 2025</t>
        </is>
      </c>
      <c r="E111" s="4" t="n"/>
      <c r="F111" s="4" t="inlineStr">
        <is>
          <t>L</t>
        </is>
      </c>
      <c r="G111" s="4" t="inlineStr">
        <is>
          <t>2025</t>
        </is>
      </c>
      <c r="H111" s="4" t="inlineStr">
        <is>
          <t>Minas Gerais</t>
        </is>
      </c>
      <c r="I111" s="4" t="inlineStr">
        <is>
          <t>produção MAPA por subset artesanal/alambique; não disponibilizada</t>
        </is>
      </c>
      <c r="J111" s="4" t="inlineStr">
        <is>
          <t>MAPA — Anuário da Cachaça 2026, ano referência 2025</t>
        </is>
      </c>
      <c r="K111" s="4" t="inlineStr">
        <is>
          <t>2026-09-04 (dado de referência 2025)</t>
        </is>
      </c>
      <c r="L111" s="8" t="inlineStr">
        <is>
          <t>https://www.gov.br/agricultura/pt-br/assuntos/inspecao/produtos-vegetal/dipov-1/conteudo-da-inspecao-vegetal/anuarios-pov/anuario-da-cachaca-2026-referencia-2025.pdf</t>
        </is>
      </c>
      <c r="M111" s="4" t="inlineStr">
        <is>
          <t>O Anuário publica total nacional e tabela de produção por região, mas não oferece neste recorte uma linha de produção de alambique/artesanal por Minas Gerais.</t>
        </is>
      </c>
      <c r="N111" s="4" t="inlineStr">
        <is>
          <t>Não subtrair a estimativa de 13,5 milhões do total nacional e não inferir MG por participação de estabelecimentos; ausência mantida como null.</t>
        </is>
      </c>
    </row>
    <row r="112" ht="65" customHeight="1">
      <c r="A112" s="6" t="inlineStr">
        <is>
          <t>cachaca-108</t>
        </is>
      </c>
      <c r="B112" s="6" t="inlineStr">
        <is>
          <t>Cachaça de alambique</t>
        </is>
      </c>
      <c r="C112" s="6" t="inlineStr">
        <is>
          <t>artesanal/alambique — produção anual</t>
        </is>
      </c>
      <c r="D112" s="6" t="inlineStr">
        <is>
          <t>produção anual observada de 2026</t>
        </is>
      </c>
      <c r="E112" s="6" t="n"/>
      <c r="F112" s="6" t="inlineStr">
        <is>
          <t>L</t>
        </is>
      </c>
      <c r="G112" s="6" t="inlineStr">
        <is>
          <t>2026</t>
        </is>
      </c>
      <c r="H112" s="6" t="inlineStr">
        <is>
          <t>Minas Gerais</t>
        </is>
      </c>
      <c r="I112" s="6" t="inlineStr">
        <is>
          <t>produção anual; ano ainda não consolidado na fonte</t>
        </is>
      </c>
      <c r="J112" s="6" t="inlineStr">
        <is>
          <t>MAPA/Emater-MG — publicações disponíveis até 27/10/2026</t>
        </is>
      </c>
      <c r="K112" s="6" t="inlineStr">
        <is>
          <t>2026-10-27</t>
        </is>
      </c>
      <c r="L112" s="9" t="inlineStr">
        <is>
          <t>https://www.emater.mg.gov.br/portal.do/site-noticias/cachaca-de-alambique-e-reconhecida-como-patrimonio-cultural-de-minas-gerais/?flagweb=novosite_pagina_interna_noticia&amp;id=30514</t>
        </is>
      </c>
      <c r="M112" s="6" t="inlineStr">
        <is>
          <t>A Emater de outubro de 2026 repete a estimativa de 13,5 milhões de litros/ano, mas não publica medição anual de 2026; o Anuário MAPA disponível tem referência 2025.</t>
        </is>
      </c>
      <c r="N112" s="6" t="inlineStr">
        <is>
          <t>Não projetar 2026 a partir de 2023 ou 2025; ausência mantida como null.</t>
        </is>
      </c>
    </row>
    <row r="113" ht="65" customHeight="1">
      <c r="A113" s="4" t="inlineStr">
        <is>
          <t>cachaca-109</t>
        </is>
      </c>
      <c r="B113" s="4" t="inlineStr">
        <is>
          <t>Cachaça declarada ao MAPA</t>
        </is>
      </c>
      <c r="C113" s="4" t="inlineStr">
        <is>
          <t>agregado nacional — produção declarada</t>
        </is>
      </c>
      <c r="D113" s="4" t="inlineStr">
        <is>
          <t>Variação da produção declarada de cachaça Brasil</t>
        </is>
      </c>
      <c r="E113" s="5" t="n">
        <v>-15.77</v>
      </c>
      <c r="F113" s="4" t="inlineStr">
        <is>
          <t>%</t>
        </is>
      </c>
      <c r="G113" s="4" t="inlineStr">
        <is>
          <t>2025 versus 2024</t>
        </is>
      </c>
      <c r="H113" s="4" t="inlineStr">
        <is>
          <t>Brasil</t>
        </is>
      </c>
      <c r="I113" s="4" t="inlineStr">
        <is>
          <t>produção declarada por estabelecimentos MAPA</t>
        </is>
      </c>
      <c r="J113" s="4" t="inlineStr">
        <is>
          <t>MAPA — Anuário da Cachaça 2026, ano referência 2025</t>
        </is>
      </c>
      <c r="K113" s="4" t="inlineStr">
        <is>
          <t>2026-09-04 (página MAPA; declarações relativas a 2025)</t>
        </is>
      </c>
      <c r="L113" s="8" t="inlineStr">
        <is>
          <t>https://www.gov.br/agricultura/pt-br/assuntos/inspecao/produtos-vegetal/dipov-1/conteudo-da-inspecao-vegetal/anuarios-pov/anuario-da-cachaca-2026-referencia-2025.pdf</t>
        </is>
      </c>
      <c r="M113" s="4" t="inlineStr">
        <is>
          <t>Anuário MAPA 2026, referência 2025: queda de 15,77% na produção declarada nacional.</t>
        </is>
      </c>
      <c r="N113" s="4" t="inlineStr">
        <is>
          <t>Variação publicada pela fonte, na mesma base temporal indicada. É agregado nacional de declarações, não subconjunto de alambique, não VBP e não receita; o MAPA não publica nesse anuário uma linha de produção de alambique artesanal por UF.</t>
        </is>
      </c>
    </row>
    <row r="114" ht="65" customHeight="1">
      <c r="A114" s="6" t="inlineStr">
        <is>
          <t>cachaca-110</t>
        </is>
      </c>
      <c r="B114" s="6" t="inlineStr">
        <is>
          <t>Cachaça</t>
        </is>
      </c>
      <c r="C114" s="6" t="inlineStr">
        <is>
          <t>agregado nacional — exportação</t>
        </is>
      </c>
      <c r="D114" s="6" t="inlineStr">
        <is>
          <t>Variação do volume exportado de cachaça Brasil</t>
        </is>
      </c>
      <c r="E114" s="7" t="n">
        <v>19.4</v>
      </c>
      <c r="F114" s="6" t="inlineStr">
        <is>
          <t>%</t>
        </is>
      </c>
      <c r="G114" s="6" t="inlineStr">
        <is>
          <t>2025 versus 2024</t>
        </is>
      </c>
      <c r="H114" s="6" t="inlineStr">
        <is>
          <t>Brasil</t>
        </is>
      </c>
      <c r="I114" s="6" t="inlineStr">
        <is>
          <t>exportação aduaneira Comex Stat/Portal Único; produto cachaça segundo MAPA</t>
        </is>
      </c>
      <c r="J114" s="6" t="inlineStr">
        <is>
          <t>MAPA — Anuário da Cachaça 2026, ano referência 2025</t>
        </is>
      </c>
      <c r="K114" s="6" t="inlineStr">
        <is>
          <t>2026-09-04 (página MAPA; dado de 2025)</t>
        </is>
      </c>
      <c r="L114" s="9" t="inlineStr">
        <is>
          <t>https://www.gov.br/agricultura/pt-br/assuntos/inspecao/produtos-vegetal/dipov-1/conteudo-da-inspecao-vegetal/anuarios-pov/anuario-da-cachaca-2026-referencia-2025.pdf</t>
        </is>
      </c>
      <c r="M114" s="6" t="inlineStr">
        <is>
          <t>Anuário MAPA 2026: aumento de 19,4% no volume exportado em 2025 frente a 2024.</t>
        </is>
      </c>
      <c r="N114" s="6" t="inlineStr">
        <is>
          <t>Variação publicada pela fonte, na mesma base temporal indicada. Agregado nacional de exportação; não identifica produção de alambique, certificação, teor ou embalagem. Não confrontar automaticamente com o guia mineiro, que apresenta outra tabela nacional em toneladas e US$/L.</t>
        </is>
      </c>
    </row>
    <row r="115" ht="65" customHeight="1">
      <c r="A115" s="4" t="inlineStr">
        <is>
          <t>cachaca-111</t>
        </is>
      </c>
      <c r="B115" s="4" t="inlineStr">
        <is>
          <t>Cachaça</t>
        </is>
      </c>
      <c r="C115" s="4" t="inlineStr">
        <is>
          <t>agregado nacional — exportação</t>
        </is>
      </c>
      <c r="D115" s="4" t="inlineStr">
        <is>
          <t>Variação do valor exportado de cachaça Brasil</t>
        </is>
      </c>
      <c r="E115" s="5" t="n">
        <v>17.4</v>
      </c>
      <c r="F115" s="4" t="inlineStr">
        <is>
          <t>%</t>
        </is>
      </c>
      <c r="G115" s="4" t="inlineStr">
        <is>
          <t>2025 versus 2024</t>
        </is>
      </c>
      <c r="H115" s="4" t="inlineStr">
        <is>
          <t>Brasil</t>
        </is>
      </c>
      <c r="I115" s="4" t="inlineStr">
        <is>
          <t>exportação aduaneira</t>
        </is>
      </c>
      <c r="J115" s="4" t="inlineStr">
        <is>
          <t>MAPA — Anuário da Cachaça 2026, ano referência 2025</t>
        </is>
      </c>
      <c r="K115" s="4" t="inlineStr">
        <is>
          <t>2026-09-04 (página MAPA; dado de 2025)</t>
        </is>
      </c>
      <c r="L115" s="8" t="inlineStr">
        <is>
          <t>https://www.gov.br/agricultura/pt-br/assuntos/inspecao/produtos-vegetal/dipov-1/conteudo-da-inspecao-vegetal/anuarios-pov/anuario-da-cachaca-2026-referencia-2025.pdf</t>
        </is>
      </c>
      <c r="M115" s="4" t="inlineStr">
        <is>
          <t>Anuário MAPA 2026: aumento de 17,4% no valor FOB exportado em 2025 frente a 2024.</t>
        </is>
      </c>
      <c r="N115" s="4" t="inlineStr">
        <is>
          <t>Variação publicada pela fonte, na mesma base temporal indicada. Valor FOB não é faturamento interno nem VBP; não separa alambique artesanal de industrial/NCM agregado.</t>
        </is>
      </c>
    </row>
  </sheetData>
  <mergeCells count="2">
    <mergeCell ref="A2:N2"/>
    <mergeCell ref="A1:N1"/>
  </mergeCells>
  <hyperlinks>
    <hyperlink xmlns:r="http://schemas.openxmlformats.org/officeDocument/2006/relationships" ref="L5" r:id="rId1"/>
    <hyperlink xmlns:r="http://schemas.openxmlformats.org/officeDocument/2006/relationships" ref="L6" r:id="rId2"/>
    <hyperlink xmlns:r="http://schemas.openxmlformats.org/officeDocument/2006/relationships" ref="L7" r:id="rId3"/>
    <hyperlink xmlns:r="http://schemas.openxmlformats.org/officeDocument/2006/relationships" ref="L8" r:id="rId4"/>
    <hyperlink xmlns:r="http://schemas.openxmlformats.org/officeDocument/2006/relationships" ref="L9" r:id="rId5"/>
    <hyperlink xmlns:r="http://schemas.openxmlformats.org/officeDocument/2006/relationships" ref="L10" r:id="rId6"/>
    <hyperlink xmlns:r="http://schemas.openxmlformats.org/officeDocument/2006/relationships" ref="L11" r:id="rId7"/>
    <hyperlink xmlns:r="http://schemas.openxmlformats.org/officeDocument/2006/relationships" ref="L12" r:id="rId8"/>
    <hyperlink xmlns:r="http://schemas.openxmlformats.org/officeDocument/2006/relationships" ref="L13" r:id="rId9"/>
    <hyperlink xmlns:r="http://schemas.openxmlformats.org/officeDocument/2006/relationships" ref="L14" r:id="rId10"/>
    <hyperlink xmlns:r="http://schemas.openxmlformats.org/officeDocument/2006/relationships" ref="L15" r:id="rId11"/>
    <hyperlink xmlns:r="http://schemas.openxmlformats.org/officeDocument/2006/relationships" ref="L16" r:id="rId12"/>
    <hyperlink xmlns:r="http://schemas.openxmlformats.org/officeDocument/2006/relationships" ref="L17" r:id="rId13"/>
    <hyperlink xmlns:r="http://schemas.openxmlformats.org/officeDocument/2006/relationships" ref="L18" r:id="rId14"/>
    <hyperlink xmlns:r="http://schemas.openxmlformats.org/officeDocument/2006/relationships" ref="L19" r:id="rId15"/>
    <hyperlink xmlns:r="http://schemas.openxmlformats.org/officeDocument/2006/relationships" ref="L20" r:id="rId16"/>
    <hyperlink xmlns:r="http://schemas.openxmlformats.org/officeDocument/2006/relationships" ref="L21" r:id="rId17"/>
    <hyperlink xmlns:r="http://schemas.openxmlformats.org/officeDocument/2006/relationships" ref="L22" r:id="rId18"/>
    <hyperlink xmlns:r="http://schemas.openxmlformats.org/officeDocument/2006/relationships" ref="L23" r:id="rId19"/>
    <hyperlink xmlns:r="http://schemas.openxmlformats.org/officeDocument/2006/relationships" ref="L24" r:id="rId20"/>
    <hyperlink xmlns:r="http://schemas.openxmlformats.org/officeDocument/2006/relationships" ref="L25" r:id="rId21"/>
    <hyperlink xmlns:r="http://schemas.openxmlformats.org/officeDocument/2006/relationships" ref="L26" r:id="rId22"/>
    <hyperlink xmlns:r="http://schemas.openxmlformats.org/officeDocument/2006/relationships" ref="L27" r:id="rId23"/>
    <hyperlink xmlns:r="http://schemas.openxmlformats.org/officeDocument/2006/relationships" ref="L28" r:id="rId24"/>
    <hyperlink xmlns:r="http://schemas.openxmlformats.org/officeDocument/2006/relationships" ref="L29" r:id="rId25"/>
    <hyperlink xmlns:r="http://schemas.openxmlformats.org/officeDocument/2006/relationships" ref="L30" r:id="rId26"/>
    <hyperlink xmlns:r="http://schemas.openxmlformats.org/officeDocument/2006/relationships" ref="L31" r:id="rId27"/>
    <hyperlink xmlns:r="http://schemas.openxmlformats.org/officeDocument/2006/relationships" ref="L32" r:id="rId28"/>
    <hyperlink xmlns:r="http://schemas.openxmlformats.org/officeDocument/2006/relationships" ref="L33" r:id="rId29"/>
    <hyperlink xmlns:r="http://schemas.openxmlformats.org/officeDocument/2006/relationships" ref="L34" r:id="rId30"/>
    <hyperlink xmlns:r="http://schemas.openxmlformats.org/officeDocument/2006/relationships" ref="L35" r:id="rId31"/>
    <hyperlink xmlns:r="http://schemas.openxmlformats.org/officeDocument/2006/relationships" ref="L36" r:id="rId32"/>
    <hyperlink xmlns:r="http://schemas.openxmlformats.org/officeDocument/2006/relationships" ref="L37" r:id="rId33"/>
    <hyperlink xmlns:r="http://schemas.openxmlformats.org/officeDocument/2006/relationships" ref="L38" r:id="rId34"/>
    <hyperlink xmlns:r="http://schemas.openxmlformats.org/officeDocument/2006/relationships" ref="L39" r:id="rId35"/>
    <hyperlink xmlns:r="http://schemas.openxmlformats.org/officeDocument/2006/relationships" ref="L40" r:id="rId36"/>
    <hyperlink xmlns:r="http://schemas.openxmlformats.org/officeDocument/2006/relationships" ref="L41" r:id="rId37"/>
    <hyperlink xmlns:r="http://schemas.openxmlformats.org/officeDocument/2006/relationships" ref="L42" r:id="rId38"/>
    <hyperlink xmlns:r="http://schemas.openxmlformats.org/officeDocument/2006/relationships" ref="L43" r:id="rId39"/>
    <hyperlink xmlns:r="http://schemas.openxmlformats.org/officeDocument/2006/relationships" ref="L44" r:id="rId40"/>
    <hyperlink xmlns:r="http://schemas.openxmlformats.org/officeDocument/2006/relationships" ref="L45" r:id="rId41"/>
    <hyperlink xmlns:r="http://schemas.openxmlformats.org/officeDocument/2006/relationships" ref="L46" r:id="rId42"/>
    <hyperlink xmlns:r="http://schemas.openxmlformats.org/officeDocument/2006/relationships" ref="L47" r:id="rId43"/>
    <hyperlink xmlns:r="http://schemas.openxmlformats.org/officeDocument/2006/relationships" ref="L48" r:id="rId44"/>
    <hyperlink xmlns:r="http://schemas.openxmlformats.org/officeDocument/2006/relationships" ref="L49" r:id="rId45"/>
    <hyperlink xmlns:r="http://schemas.openxmlformats.org/officeDocument/2006/relationships" ref="L50" r:id="rId46"/>
    <hyperlink xmlns:r="http://schemas.openxmlformats.org/officeDocument/2006/relationships" ref="L51" r:id="rId47"/>
    <hyperlink xmlns:r="http://schemas.openxmlformats.org/officeDocument/2006/relationships" ref="L52" r:id="rId48"/>
    <hyperlink xmlns:r="http://schemas.openxmlformats.org/officeDocument/2006/relationships" ref="L53" r:id="rId49"/>
    <hyperlink xmlns:r="http://schemas.openxmlformats.org/officeDocument/2006/relationships" ref="L54" r:id="rId50"/>
    <hyperlink xmlns:r="http://schemas.openxmlformats.org/officeDocument/2006/relationships" ref="L55" r:id="rId51"/>
    <hyperlink xmlns:r="http://schemas.openxmlformats.org/officeDocument/2006/relationships" ref="L56" r:id="rId52"/>
    <hyperlink xmlns:r="http://schemas.openxmlformats.org/officeDocument/2006/relationships" ref="L57" r:id="rId53"/>
    <hyperlink xmlns:r="http://schemas.openxmlformats.org/officeDocument/2006/relationships" ref="L58" r:id="rId54"/>
    <hyperlink xmlns:r="http://schemas.openxmlformats.org/officeDocument/2006/relationships" ref="L59" r:id="rId55"/>
    <hyperlink xmlns:r="http://schemas.openxmlformats.org/officeDocument/2006/relationships" ref="L60" r:id="rId56"/>
    <hyperlink xmlns:r="http://schemas.openxmlformats.org/officeDocument/2006/relationships" ref="L61" r:id="rId57"/>
    <hyperlink xmlns:r="http://schemas.openxmlformats.org/officeDocument/2006/relationships" ref="L62" r:id="rId58"/>
    <hyperlink xmlns:r="http://schemas.openxmlformats.org/officeDocument/2006/relationships" ref="L63" r:id="rId59"/>
    <hyperlink xmlns:r="http://schemas.openxmlformats.org/officeDocument/2006/relationships" ref="L64" r:id="rId60"/>
    <hyperlink xmlns:r="http://schemas.openxmlformats.org/officeDocument/2006/relationships" ref="L65" r:id="rId61"/>
    <hyperlink xmlns:r="http://schemas.openxmlformats.org/officeDocument/2006/relationships" ref="L66" r:id="rId62"/>
    <hyperlink xmlns:r="http://schemas.openxmlformats.org/officeDocument/2006/relationships" ref="L67" r:id="rId63"/>
    <hyperlink xmlns:r="http://schemas.openxmlformats.org/officeDocument/2006/relationships" ref="L68" r:id="rId64"/>
    <hyperlink xmlns:r="http://schemas.openxmlformats.org/officeDocument/2006/relationships" ref="L69" r:id="rId65"/>
    <hyperlink xmlns:r="http://schemas.openxmlformats.org/officeDocument/2006/relationships" ref="L70" r:id="rId66"/>
    <hyperlink xmlns:r="http://schemas.openxmlformats.org/officeDocument/2006/relationships" ref="L71" r:id="rId67"/>
    <hyperlink xmlns:r="http://schemas.openxmlformats.org/officeDocument/2006/relationships" ref="L72" r:id="rId68"/>
    <hyperlink xmlns:r="http://schemas.openxmlformats.org/officeDocument/2006/relationships" ref="L73" r:id="rId69"/>
    <hyperlink xmlns:r="http://schemas.openxmlformats.org/officeDocument/2006/relationships" ref="L74" r:id="rId70"/>
    <hyperlink xmlns:r="http://schemas.openxmlformats.org/officeDocument/2006/relationships" ref="L75" r:id="rId71"/>
    <hyperlink xmlns:r="http://schemas.openxmlformats.org/officeDocument/2006/relationships" ref="L76" r:id="rId72"/>
    <hyperlink xmlns:r="http://schemas.openxmlformats.org/officeDocument/2006/relationships" ref="L77" r:id="rId73"/>
    <hyperlink xmlns:r="http://schemas.openxmlformats.org/officeDocument/2006/relationships" ref="L78" r:id="rId74"/>
    <hyperlink xmlns:r="http://schemas.openxmlformats.org/officeDocument/2006/relationships" ref="L79" r:id="rId75"/>
    <hyperlink xmlns:r="http://schemas.openxmlformats.org/officeDocument/2006/relationships" ref="L80" r:id="rId76"/>
    <hyperlink xmlns:r="http://schemas.openxmlformats.org/officeDocument/2006/relationships" ref="L81" r:id="rId77"/>
    <hyperlink xmlns:r="http://schemas.openxmlformats.org/officeDocument/2006/relationships" ref="L82" r:id="rId78"/>
    <hyperlink xmlns:r="http://schemas.openxmlformats.org/officeDocument/2006/relationships" ref="L83" r:id="rId79"/>
    <hyperlink xmlns:r="http://schemas.openxmlformats.org/officeDocument/2006/relationships" ref="L84" r:id="rId80"/>
    <hyperlink xmlns:r="http://schemas.openxmlformats.org/officeDocument/2006/relationships" ref="L85" r:id="rId81"/>
    <hyperlink xmlns:r="http://schemas.openxmlformats.org/officeDocument/2006/relationships" ref="L86" r:id="rId82"/>
    <hyperlink xmlns:r="http://schemas.openxmlformats.org/officeDocument/2006/relationships" ref="L87" r:id="rId83"/>
    <hyperlink xmlns:r="http://schemas.openxmlformats.org/officeDocument/2006/relationships" ref="L88" r:id="rId84"/>
    <hyperlink xmlns:r="http://schemas.openxmlformats.org/officeDocument/2006/relationships" ref="L89" r:id="rId85"/>
    <hyperlink xmlns:r="http://schemas.openxmlformats.org/officeDocument/2006/relationships" ref="L90" r:id="rId86"/>
    <hyperlink xmlns:r="http://schemas.openxmlformats.org/officeDocument/2006/relationships" ref="L91" r:id="rId87"/>
    <hyperlink xmlns:r="http://schemas.openxmlformats.org/officeDocument/2006/relationships" ref="L92" r:id="rId88"/>
    <hyperlink xmlns:r="http://schemas.openxmlformats.org/officeDocument/2006/relationships" ref="L93" r:id="rId89"/>
    <hyperlink xmlns:r="http://schemas.openxmlformats.org/officeDocument/2006/relationships" ref="L94" r:id="rId90"/>
    <hyperlink xmlns:r="http://schemas.openxmlformats.org/officeDocument/2006/relationships" ref="L95" r:id="rId91"/>
    <hyperlink xmlns:r="http://schemas.openxmlformats.org/officeDocument/2006/relationships" ref="L96" r:id="rId92"/>
    <hyperlink xmlns:r="http://schemas.openxmlformats.org/officeDocument/2006/relationships" ref="L97" r:id="rId93"/>
    <hyperlink xmlns:r="http://schemas.openxmlformats.org/officeDocument/2006/relationships" ref="L98" r:id="rId94"/>
    <hyperlink xmlns:r="http://schemas.openxmlformats.org/officeDocument/2006/relationships" ref="L99" r:id="rId95"/>
    <hyperlink xmlns:r="http://schemas.openxmlformats.org/officeDocument/2006/relationships" ref="L100" r:id="rId96"/>
    <hyperlink xmlns:r="http://schemas.openxmlformats.org/officeDocument/2006/relationships" ref="L101" r:id="rId97"/>
    <hyperlink xmlns:r="http://schemas.openxmlformats.org/officeDocument/2006/relationships" ref="L102" r:id="rId98"/>
    <hyperlink xmlns:r="http://schemas.openxmlformats.org/officeDocument/2006/relationships" ref="L103" r:id="rId99"/>
    <hyperlink xmlns:r="http://schemas.openxmlformats.org/officeDocument/2006/relationships" ref="L104" r:id="rId100"/>
    <hyperlink xmlns:r="http://schemas.openxmlformats.org/officeDocument/2006/relationships" ref="L105" r:id="rId101"/>
    <hyperlink xmlns:r="http://schemas.openxmlformats.org/officeDocument/2006/relationships" ref="L106" r:id="rId102"/>
    <hyperlink xmlns:r="http://schemas.openxmlformats.org/officeDocument/2006/relationships" ref="L107" r:id="rId103"/>
    <hyperlink xmlns:r="http://schemas.openxmlformats.org/officeDocument/2006/relationships" ref="L108" r:id="rId104"/>
    <hyperlink xmlns:r="http://schemas.openxmlformats.org/officeDocument/2006/relationships" ref="L109" r:id="rId105"/>
    <hyperlink xmlns:r="http://schemas.openxmlformats.org/officeDocument/2006/relationships" ref="L110" r:id="rId106"/>
    <hyperlink xmlns:r="http://schemas.openxmlformats.org/officeDocument/2006/relationships" ref="L111" r:id="rId107"/>
    <hyperlink xmlns:r="http://schemas.openxmlformats.org/officeDocument/2006/relationships" ref="L112" r:id="rId108"/>
    <hyperlink xmlns:r="http://schemas.openxmlformats.org/officeDocument/2006/relationships" ref="L113" r:id="rId109"/>
    <hyperlink xmlns:r="http://schemas.openxmlformats.org/officeDocument/2006/relationships" ref="L114" r:id="rId110"/>
    <hyperlink xmlns:r="http://schemas.openxmlformats.org/officeDocument/2006/relationships" ref="L115" r:id="rId111"/>
  </hyperlinks>
  <printOptions horizontalCentered="1"/>
  <pageMargins left="0.75" right="0.75" top="1" bottom="1" header="0.5" footer="0.5"/>
  <pageSetup orientation="landscape" paperSize="8" fitToHeight="0" fitToWidth="1"/>
  <tableParts count="1">
    <tablePart xmlns:r="http://schemas.openxmlformats.org/officeDocument/2006/relationships" r:id="rId112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23" customWidth="1" min="2" max="2"/>
    <col width="34" customWidth="1" min="3" max="3"/>
    <col width="40" customWidth="1" min="4" max="4"/>
    <col width="18" customWidth="1" min="5" max="5"/>
    <col width="24" customWidth="1" min="6" max="6"/>
    <col width="28" customWidth="1" min="7" max="7"/>
    <col width="32" customWidth="1" min="8" max="8"/>
    <col width="28" customWidth="1" min="9" max="9"/>
    <col width="27" customWidth="1" min="10" max="10"/>
    <col width="22" customWidth="1" min="11" max="11"/>
    <col width="50" customWidth="1" min="12" max="12"/>
    <col width="78" customWidth="1" min="13" max="13"/>
    <col width="70" customWidth="1" min="14" max="14"/>
  </cols>
  <sheetData>
    <row r="1">
      <c r="A1" s="1" t="inlineStr">
        <is>
          <t>Preços e referências de mercado</t>
        </is>
      </c>
    </row>
    <row r="2" ht="32" customHeight="1">
      <c r="A2" s="2" t="inlineStr">
        <is>
          <t>Valores publicados e unidades originais; referências 2025/2026 priorizadas. Estimativa de fonte não equivale a medição. N/D não é zero.</t>
        </is>
      </c>
    </row>
    <row r="4" ht="31" customHeight="1">
      <c r="A4" s="3" t="inlineStr">
        <is>
          <t>ID</t>
        </is>
      </c>
      <c r="B4" s="3" t="inlineStr">
        <is>
          <t>Produto</t>
        </is>
      </c>
      <c r="C4" s="3" t="inlineStr">
        <is>
          <t>Segmento / classificação</t>
        </is>
      </c>
      <c r="D4" s="3" t="inlineStr">
        <is>
          <t>Indicador</t>
        </is>
      </c>
      <c r="E4" s="3" t="inlineStr">
        <is>
          <t>Valor numérico</t>
        </is>
      </c>
      <c r="F4" s="3" t="inlineStr">
        <is>
          <t>Unidade</t>
        </is>
      </c>
      <c r="G4" s="3" t="inlineStr">
        <is>
          <t>Período do dado</t>
        </is>
      </c>
      <c r="H4" s="3" t="inlineStr">
        <is>
          <t>Recorte geográfico</t>
        </is>
      </c>
      <c r="I4" s="3" t="inlineStr">
        <is>
          <t>Nível de mercado</t>
        </is>
      </c>
      <c r="J4" s="3" t="inlineStr">
        <is>
          <t>Fonte</t>
        </is>
      </c>
      <c r="K4" s="3" t="inlineStr">
        <is>
          <t>Publicação da fonte</t>
        </is>
      </c>
      <c r="L4" s="3" t="inlineStr">
        <is>
          <t>URL da fonte</t>
        </is>
      </c>
      <c r="M4" s="3" t="inlineStr">
        <is>
          <t>Evidência / trecho</t>
        </is>
      </c>
      <c r="N4" s="3" t="inlineStr">
        <is>
          <t>Limitações</t>
        </is>
      </c>
    </row>
    <row r="5" ht="65" customHeight="1">
      <c r="A5" s="4" t="inlineStr">
        <is>
          <t>cafe-009</t>
        </is>
      </c>
      <c r="B5" s="4" t="inlineStr">
        <is>
          <t>Café arábica tipo 6</t>
        </is>
      </c>
      <c r="C5" s="4" t="inlineStr">
        <is>
          <t>agregado/commodity, não specialty</t>
        </is>
      </c>
      <c r="D5" s="4" t="inlineStr">
        <is>
          <t>Preço médio recebido pelo produtor em Minas Gerais</t>
        </is>
      </c>
      <c r="E5" s="5" t="n">
        <v>2269</v>
      </c>
      <c r="F5" s="4" t="inlineStr">
        <is>
          <t>R$ por saca de 60 kg</t>
        </is>
      </c>
      <c r="G5" s="4" t="inlineStr">
        <is>
          <t>outubro de 2025</t>
        </is>
      </c>
      <c r="H5" s="4" t="inlineStr">
        <is>
          <t>Minas Gerais</t>
        </is>
      </c>
      <c r="I5" s="4" t="inlineStr">
        <is>
          <t>produtor</t>
        </is>
      </c>
      <c r="J5" s="4" t="inlineStr">
        <is>
          <t>Conab, Café – 27 a 31/10/2025</t>
        </is>
      </c>
      <c r="K5" s="4" t="inlineStr">
        <is>
          <t>2025-10-26; período semanal 27-31/10/2025</t>
        </is>
      </c>
      <c r="L5" s="8" t="inlineStr">
        <is>
          <t>https://www.gov.br/conab/pt-br/atuacao/informacoes-agropecuarias/analises-do-mercado-agropecuario-e-extrativista/analises-de-mercado/historico-semanal/historico-semanal-cafe/cafe-conjuntura-semanal-2025/cafe_-_conjuntura_semanal_-_27-10-2025_a_31-10-2025.pdf</t>
        </is>
      </c>
      <c r="M5" s="4" t="inlineStr">
        <is>
          <t>A Conab informa que em MG o arábica tipo 6 foi negociado a preço médio de R$2.269/saca de 60 kg em outubro/2025, +43,6% ante outubro/2024.</t>
        </is>
      </c>
      <c r="N5" s="4" t="inlineStr">
        <is>
          <t>Preço médio de café arábica tipo 6 agregado, deflacionado pelo IPCA na tabela semanal; não é preço de specialty e não é média anual.</t>
        </is>
      </c>
    </row>
    <row r="6" ht="65" customHeight="1">
      <c r="A6" s="6" t="inlineStr">
        <is>
          <t>cafe-010</t>
        </is>
      </c>
      <c r="B6" s="6" t="inlineStr">
        <is>
          <t>Café arábica tipo 6</t>
        </is>
      </c>
      <c r="C6" s="6" t="inlineStr">
        <is>
          <t>agregado/indicador físico, não specialty</t>
        </is>
      </c>
      <c r="D6" s="6" t="inlineStr">
        <is>
          <t>Indicador diário CEPEA — valor não republicado</t>
        </is>
      </c>
      <c r="E6" s="6" t="n"/>
      <c r="F6" s="6" t="inlineStr">
        <is>
          <t>R$ por saca líquida de 60 kg</t>
        </is>
      </c>
      <c r="G6" s="6" t="inlineStr">
        <is>
          <t>26/10/2026</t>
        </is>
      </c>
      <c r="H6" s="6" t="inlineStr">
        <is>
          <t>Posto na cidade de São Paulo; origem/abrangência do indicador CEPEA</t>
        </is>
      </c>
      <c r="I6" s="6" t="inlineStr">
        <is>
          <t>indicador de mercado físico posto São Paulo; não varejo</t>
        </is>
      </c>
      <c r="J6" s="6" t="inlineStr">
        <is>
          <t>CEPEA/ESALQ, Indicador do Café Arábica</t>
        </is>
      </c>
      <c r="K6" s="6" t="inlineStr">
        <is>
          <t>2026-10-26 (última cotação exibida em 27/10/2026)</t>
        </is>
      </c>
      <c r="L6" s="9" t="inlineStr">
        <is>
          <t>https://www.cepea.org.br/br/indicador/cafe.aspx</t>
        </is>
      </c>
      <c r="M6" s="6" t="inlineStr">
        <is>
          <t>Referência diária localizada na página oficial; consultar o valor diretamente na fonte. Valor omitido deste material comercial por cautela com a licença CC BY-NC 4.0.</t>
        </is>
      </c>
      <c r="N6" s="6" t="inlineStr">
        <is>
          <t>Sem API intradiária ou autorização comercial de redistribuição demonstrada. Cotação de café físico agregado, não média de cafés especiais. Consulte a fonte.</t>
        </is>
      </c>
    </row>
    <row r="7" ht="65" customHeight="1">
      <c r="A7" s="4" t="inlineStr">
        <is>
          <t>cafe-019</t>
        </is>
      </c>
      <c r="B7" s="4" t="inlineStr">
        <is>
          <t>Café de todos os tipos</t>
        </is>
      </c>
      <c r="C7" s="4" t="inlineStr">
        <is>
          <t>agregado/exportação</t>
        </is>
      </c>
      <c r="D7" s="4" t="inlineStr">
        <is>
          <t>Valor médio de exportação do café mineiro</t>
        </is>
      </c>
      <c r="E7" s="5" t="n">
        <v>402</v>
      </c>
      <c r="F7" s="4" t="inlineStr">
        <is>
          <t>US$ por saca de 60 kg (aproximadamente)</t>
        </is>
      </c>
      <c r="G7" s="4" t="inlineStr">
        <is>
          <t>janeiro a agosto de 2026</t>
        </is>
      </c>
      <c r="H7" s="4" t="inlineStr">
        <is>
          <t>Minas Gerais</t>
        </is>
      </c>
      <c r="I7" s="4" t="inlineStr">
        <is>
          <t>comércio exterior/exportação</t>
        </is>
      </c>
      <c r="J7" s="4" t="inlineStr">
        <is>
          <t>Seapa-MG/SIEA, Informativo Conjuntural Setembro/2026, fonte MDIC</t>
        </is>
      </c>
      <c r="K7" s="4" t="inlineStr">
        <is>
          <t>2026-09-26; dado acumulado jan-ago/2026</t>
        </is>
      </c>
      <c r="L7" s="8" t="inlineStr">
        <is>
          <t>https://www.mg.gov.br/system/files/media/agricultura/documento_detalhado/2026/dados-conjunturais/informativo-conjuntural/informativo-setembro-1-1.pdf</t>
        </is>
      </c>
      <c r="M7" s="4" t="inlineStr">
        <is>
          <t>A Seapa informa valor médio próximo de US$402 por saca, praticamente estável ante o ano anterior e cerca de 71% acima de 2024.</t>
        </is>
      </c>
      <c r="N7" s="4" t="inlineStr">
        <is>
          <t>Média de exportação agregada, não preço recebido pelo produtor e não prêmio de specialty.</t>
        </is>
      </c>
    </row>
    <row r="8" ht="65" customHeight="1">
      <c r="A8" s="6" t="inlineStr">
        <is>
          <t>cafe-025</t>
        </is>
      </c>
      <c r="B8" s="6" t="inlineStr">
        <is>
          <t>Cafés diferenciados</t>
        </is>
      </c>
      <c r="C8" s="6" t="inlineStr">
        <is>
          <t>especial/diferenciado</t>
        </is>
      </c>
      <c r="D8" s="6" t="inlineStr">
        <is>
          <t>Preço médio de exportação</t>
        </is>
      </c>
      <c r="E8" s="7" t="n">
        <v>432.78</v>
      </c>
      <c r="F8" s="6" t="inlineStr">
        <is>
          <t>US$ por saca de 60 kg</t>
        </is>
      </c>
      <c r="G8" s="6" t="inlineStr">
        <is>
          <t>ano civil 2025</t>
        </is>
      </c>
      <c r="H8" s="6" t="inlineStr">
        <is>
          <t>Brasil</t>
        </is>
      </c>
      <c r="I8" s="6" t="inlineStr">
        <is>
          <t>comércio exterior/exportação</t>
        </is>
      </c>
      <c r="J8" s="6" t="inlineStr">
        <is>
          <t>Cecafé, relatório de exportações 2025</t>
        </is>
      </c>
      <c r="K8" s="6" t="inlineStr">
        <is>
          <t>2026-01-19; dado ano civil 2025</t>
        </is>
      </c>
      <c r="L8" s="9" t="inlineStr">
        <is>
          <t>https://www.cecafe.com.br/publicacoes/noticias/cecafe-exportacao-cafe-2025-20260119/</t>
        </is>
      </c>
      <c r="M8" s="6" t="inlineStr">
        <is>
          <t>Cecafé reporta preço médio de US$432,78 por saca para cafés diferenciados exportados em 2025.</t>
        </is>
      </c>
      <c r="N8" s="6" t="inlineStr">
        <is>
          <t>Média de exportação brasileira de categoria diferenciada; não é média de lotes especiais de MG nem preço ao produtor.</t>
        </is>
      </c>
    </row>
    <row r="9" ht="65" customHeight="1">
      <c r="A9" s="4" t="inlineStr">
        <is>
          <t>cafe-028</t>
        </is>
      </c>
      <c r="B9" s="4" t="inlineStr">
        <is>
          <t>Café especial arábica</t>
        </is>
      </c>
      <c r="C9" s="4" t="inlineStr">
        <is>
          <t>lote premiado/compra garantida, não média</t>
        </is>
      </c>
      <c r="D9" s="4" t="inlineStr">
        <is>
          <t>Preço máximo de compra garantida para lotes vencedores</t>
        </is>
      </c>
      <c r="E9" s="5" t="n">
        <v>6000</v>
      </c>
      <c r="F9" s="4" t="inlineStr">
        <is>
          <t>R$ por saca</t>
        </is>
      </c>
      <c r="G9" s="4" t="inlineStr">
        <is>
          <t>concurso 2025; compra prevista para 2026</t>
        </is>
      </c>
      <c r="H9" s="4" t="inlineStr">
        <is>
          <t>Minas Gerais</t>
        </is>
      </c>
      <c r="I9" s="4" t="inlineStr">
        <is>
          <t>lote especial/compra garantida por supermercado</t>
        </is>
      </c>
      <c r="J9" s="4" t="inlineStr">
        <is>
          <t>Emater-MG, 22º Concurso de Qualidade dos Cafés de Minas Gerais</t>
        </is>
      </c>
      <c r="K9" s="4" t="inlineStr">
        <is>
          <t>2025-12-11</t>
        </is>
      </c>
      <c r="L9" s="8" t="inlineStr">
        <is>
          <t>https://www.emater.mg.gov.br/portal.do/site-noticias/agricultor-familiar-faz-historia-e-alcanca-a-maior-nota-ja-registrada-no-concurso-de-qualidade-dos-cafes-de-minas-gerais/?flagweb=novosite_pagina_interna_noticia&amp;id=29868</t>
        </is>
      </c>
      <c r="M9" s="4" t="inlineStr">
        <is>
          <t>A Emater informa que os cafés mais bem colocados teriam compra garantida pelo Supermercado Verdemar por valor de até R$6 mil a saca, em linha especial.</t>
        </is>
      </c>
      <c r="N9" s="4" t="inlineStr">
        <is>
          <t>Teto de compra garantida para lotes vencedores; não é preço médio, leilão recorde, cotação CEPEA ou valor de toda a safra.</t>
        </is>
      </c>
    </row>
    <row r="10" ht="65" customHeight="1">
      <c r="A10" s="6" t="inlineStr">
        <is>
          <t>cafe-029</t>
        </is>
      </c>
      <c r="B10" s="6" t="inlineStr">
        <is>
          <t>Café especial arábica</t>
        </is>
      </c>
      <c r="C10" s="6" t="inlineStr">
        <is>
          <t>lote premiado; prêmio relativo</t>
        </is>
      </c>
      <c r="D10" s="6" t="inlineStr">
        <is>
          <t>Prêmio máximo declarado sobre a cotação do dia</t>
        </is>
      </c>
      <c r="E10" s="7" t="n">
        <v>3</v>
      </c>
      <c r="F10" s="6" t="inlineStr">
        <is>
          <t>vezes a cotação do dia</t>
        </is>
      </c>
      <c r="G10" s="6" t="inlineStr">
        <is>
          <t>contexto reportado em 2025; exemplos de lotes incluem 2024</t>
        </is>
      </c>
      <c r="H10" s="6" t="inlineStr">
        <is>
          <t>Minas Gerais</t>
        </is>
      </c>
      <c r="I10" s="6" t="inlineStr">
        <is>
          <t>lote premiado/especial</t>
        </is>
      </c>
      <c r="J10" s="6" t="inlineStr">
        <is>
          <t>Emater-MG, concursos de café e renda de famílias</t>
        </is>
      </c>
      <c r="K10" s="6" t="inlineStr">
        <is>
          <t>2025-09-24</t>
        </is>
      </c>
      <c r="L10" s="9" t="inlineStr">
        <is>
          <t>https://www.emater.mg.gov.br/portal.do/site-noticias/concursos-de-cafe-da-emater-mg-triplicam-valor-de-graos-premiados-e-transformam-a-renda-de-familias-em-minas-/?flagweb=novosite_pagina_interna_noticia&amp;id=29675</t>
        </is>
      </c>
      <c r="M10" s="6" t="inlineStr">
        <is>
          <t>A Emater relata compradores pagando até três vezes a cotação do dia pelos lotes premiados; a notícia também cita, para 2024, R$6 mil, R$5 mil e R$4 mil/saca em colocações do concurso.</t>
        </is>
      </c>
      <c r="N10" s="6" t="inlineStr">
        <is>
          <t>Máximo declarado para lotes premiados, não média e não necessariamente todos os lotes de 2025; não confundir com leilão recorde.</t>
        </is>
      </c>
    </row>
    <row r="11" ht="65" customHeight="1">
      <c r="A11" s="4" t="inlineStr">
        <is>
          <t>cafe-030</t>
        </is>
      </c>
      <c r="B11" s="4" t="inlineStr">
        <is>
          <t>Café especial</t>
        </is>
      </c>
      <c r="C11" s="4" t="inlineStr">
        <is>
          <t>média estadual de specialty</t>
        </is>
      </c>
      <c r="D11" s="4" t="inlineStr">
        <is>
          <t>Preço médio estadual verificável de café especial em Minas Gerais</t>
        </is>
      </c>
      <c r="E11" s="4" t="n"/>
      <c r="F11" s="4" t="inlineStr">
        <is>
          <t>R$ por saca de 60 kg</t>
        </is>
      </c>
      <c r="G11" s="4" t="inlineStr">
        <is>
          <t>2025-2026</t>
        </is>
      </c>
      <c r="H11" s="4" t="inlineStr">
        <is>
          <t>Minas Gerais</t>
        </is>
      </c>
      <c r="I11" s="4" t="inlineStr">
        <is>
          <t>média de mercado especial</t>
        </is>
      </c>
      <c r="J11" s="4" t="inlineStr">
        <is>
          <t>Emater-MG/CECAFÉ; lacuna de desagregação</t>
        </is>
      </c>
      <c r="K11" s="4" t="inlineStr">
        <is>
          <t>2025-12-11; consulta em 2026-10-27</t>
        </is>
      </c>
      <c r="L11" s="8" t="inlineStr">
        <is>
          <t>https://www.emater.mg.gov.br/portal.do/site-noticias/agricultor-familiar-faz-historia-e-alcanca-a-maior-nota-ja-registrada-no-concurso-de-qualidade-dos-cafes-de-minas-gerais/?flagweb=novosite_pagina_interna_noticia&amp;id=29868</t>
        </is>
      </c>
      <c r="M11" s="4" t="inlineStr">
        <is>
          <t>As fontes verificadas informam nota, premiação e teto de compra de lotes vencedores, mas não publicam uma média estadual representativa de cafés especiais de MG.</t>
        </is>
      </c>
      <c r="N11" s="4" t="inlineStr">
        <is>
          <t>Valor ausente por não haver série pública primária localizada; não usar R$6 mil ou 3x como proxy de média.</t>
        </is>
      </c>
    </row>
    <row r="12" ht="65" customHeight="1">
      <c r="A12" s="6" t="inlineStr">
        <is>
          <t>cafe-036</t>
        </is>
      </c>
      <c r="B12" s="6" t="inlineStr">
        <is>
          <t>Café arábica tipo 6</t>
        </is>
      </c>
      <c r="C12" s="6" t="inlineStr">
        <is>
          <t>agregado/commodity, não specialty</t>
        </is>
      </c>
      <c r="D12" s="6" t="inlineStr">
        <is>
          <t>Variação do preço ao produtor de arábica tipo 6</t>
        </is>
      </c>
      <c r="E12" s="7" t="n">
        <v>43.6</v>
      </c>
      <c r="F12" s="6" t="inlineStr">
        <is>
          <t>%</t>
        </is>
      </c>
      <c r="G12" s="6" t="inlineStr">
        <is>
          <t>outubro/2025 versus outubro/2024</t>
        </is>
      </c>
      <c r="H12" s="6" t="inlineStr">
        <is>
          <t>Minas Gerais</t>
        </is>
      </c>
      <c r="I12" s="6" t="inlineStr">
        <is>
          <t>produtor</t>
        </is>
      </c>
      <c r="J12" s="6" t="inlineStr">
        <is>
          <t>Conab, Café – 27 a 31/10/2025</t>
        </is>
      </c>
      <c r="K12" s="6" t="inlineStr">
        <is>
          <t>2025-10-26; período semanal 27-31/10/2025</t>
        </is>
      </c>
      <c r="L12" s="9" t="inlineStr">
        <is>
          <t>https://www.gov.br/conab/pt-br/atuacao/informacoes-agropecuarias/analises-do-mercado-agropecuario-e-extrativista/analises-de-mercado/historico-semanal/historico-semanal-cafe/cafe-conjuntura-semanal-2025/cafe_-_conjuntura_semanal_-_27-10-2025_a_31-10-2025.pdf</t>
        </is>
      </c>
      <c r="M12" s="6" t="inlineStr">
        <is>
          <t>Conab informa R$2.269/saca em outubro/2025 e alta de 43,6% ante outubro/2024; não média de specialty.</t>
        </is>
      </c>
      <c r="N12" s="6" t="inlineStr">
        <is>
          <t>Variação publicada pela fonte, na mesma base temporal indicada. Preço médio de café arábica tipo 6 agregado, deflacionado pelo IPCA na tabela semanal; não é preço de specialty e não é média anual.</t>
        </is>
      </c>
    </row>
    <row r="13" ht="65" customHeight="1">
      <c r="A13" s="4" t="inlineStr">
        <is>
          <t>queijo-057</t>
        </is>
      </c>
      <c r="B13" s="4" t="inlineStr">
        <is>
          <t>Queijo e requeijão, SH4 0406</t>
        </is>
      </c>
      <c r="C13" s="4" t="inlineStr">
        <is>
          <t>Exportação; industrial e artesanal indistintos pelo código</t>
        </is>
      </c>
      <c r="D13" s="4" t="inlineStr">
        <is>
          <t>Preço médio FOB calculado</t>
        </is>
      </c>
      <c r="E13" s="5" t="n">
        <v>7.9021</v>
      </c>
      <c r="F13" s="4" t="inlineStr">
        <is>
          <t>US$/kg</t>
        </is>
      </c>
      <c r="G13" s="4" t="inlineStr">
        <is>
          <t>2025, ano completo</t>
        </is>
      </c>
      <c r="H13" s="4" t="inlineStr">
        <is>
          <t>Empresas declarantes domiciliadas em Minas Gerais</t>
        </is>
      </c>
      <c r="I13" s="4" t="inlineStr">
        <is>
          <t>exportação FOB</t>
        </is>
      </c>
      <c r="J13" s="4" t="inlineStr">
        <is>
          <t>MDIC/Comex Stat, base municipal EXP_2025_MUN.csv</t>
        </is>
      </c>
      <c r="K13" s="4" t="inlineStr">
        <is>
          <t>06/10/2026; página MDIC atualizada com dados até setembro de 2026</t>
        </is>
      </c>
      <c r="L13" s="8" t="inlineStr">
        <is>
          <t>https://balanca.mdic.gov.br/balanca/bd/comexstat-bd/mun/EXP_2025_MUN.csv</t>
        </is>
      </c>
      <c r="M13" s="4" t="inlineStr">
        <is>
          <t>Razão calculada a partir da mesma filtragem: VL_FOB de US$ 9.770.982 dividido por 1.236.508 kg; não é preço doméstico.</t>
        </is>
      </c>
      <c r="N13" s="4" t="inlineStr">
        <is>
          <t>Média implícita de exportação, não preço ao produtor, atacado ou varejo; mistura categorias, destinos, requeijão, queijo industrial e eventual artesanal.</t>
        </is>
      </c>
    </row>
    <row r="14" ht="65" customHeight="1">
      <c r="A14" s="6" t="inlineStr">
        <is>
          <t>queijo-061</t>
        </is>
      </c>
      <c r="B14" s="6" t="inlineStr">
        <is>
          <t>Queijo e requeijão, SH4 0406</t>
        </is>
      </c>
      <c r="C14" s="6" t="inlineStr">
        <is>
          <t>Exportação; industrial e artesanal indistintos pelo código</t>
        </is>
      </c>
      <c r="D14" s="6" t="inlineStr">
        <is>
          <t>Preço médio FOB calculado</t>
        </is>
      </c>
      <c r="E14" s="7" t="n">
        <v>7.6204</v>
      </c>
      <c r="F14" s="6" t="inlineStr">
        <is>
          <t>US$/kg</t>
        </is>
      </c>
      <c r="G14" s="6" t="inlineStr">
        <is>
          <t>01/01/2026 a 30/09/2026</t>
        </is>
      </c>
      <c r="H14" s="6" t="inlineStr">
        <is>
          <t>Empresas declarantes domiciliadas em Minas Gerais</t>
        </is>
      </c>
      <c r="I14" s="6" t="inlineStr">
        <is>
          <t>exportação FOB</t>
        </is>
      </c>
      <c r="J14" s="6" t="inlineStr">
        <is>
          <t>MDIC/Comex Stat, base municipal EXP_2026_MUN.csv</t>
        </is>
      </c>
      <c r="K14" s="6" t="inlineStr">
        <is>
          <t>06/10/2026; últimos dados disponíveis na página MDIC: janeiro-setembro de 2026</t>
        </is>
      </c>
      <c r="L14" s="9" t="inlineStr">
        <is>
          <t>https://balanca.mdic.gov.br/balanca/bd/comexstat-bd/mun/EXP_2026_MUN.csv</t>
        </is>
      </c>
      <c r="M14" s="6" t="inlineStr">
        <is>
          <t>Razão calculada: US$ 6.109.153 dividido por 801.680 kg; preço médio implícito dos nove meses.</t>
        </is>
      </c>
      <c r="N14" s="6" t="inlineStr">
        <is>
          <t>Não é preço em R$/kg e não representa produtor, atacado ou varejo; mistura códigos e categorias não artesanais.</t>
        </is>
      </c>
    </row>
    <row r="15" ht="65" customHeight="1">
      <c r="A15" s="4" t="inlineStr">
        <is>
          <t>queijo-064</t>
        </is>
      </c>
      <c r="B15" s="4" t="inlineStr">
        <is>
          <t>Queijo de massa dura</t>
        </is>
      </c>
      <c r="C15" s="4" t="inlineStr">
        <is>
          <t>Exportação; categoria comercial do guia, artesanalidade não identificada</t>
        </is>
      </c>
      <c r="D15" s="4" t="inlineStr">
        <is>
          <t>Preço médio de exportação</t>
        </is>
      </c>
      <c r="E15" s="5" t="n">
        <v>14.98</v>
      </c>
      <c r="F15" s="4" t="inlineStr">
        <is>
          <t>US$/kg</t>
        </is>
      </c>
      <c r="G15" s="4" t="inlineStr">
        <is>
          <t>2024</t>
        </is>
      </c>
      <c r="H15" s="4" t="inlineStr">
        <is>
          <t>Minas Gerais; principal destino Taiwan segundo o guia</t>
        </is>
      </c>
      <c r="I15" s="4" t="inlineStr">
        <is>
          <t>exportação FOB</t>
        </is>
      </c>
      <c r="J15" s="4" t="inlineStr">
        <is>
          <t>Governo de Minas Gerais, Guia Abrindo Fronteiras: Oportunidades de Exportação para o Queijo Mineiro</t>
        </is>
      </c>
      <c r="K15" s="4" t="inlineStr">
        <is>
          <t>2025; documento informa dados de 2024</t>
        </is>
      </c>
      <c r="L15" s="8" t="inlineStr">
        <is>
          <t>https://api.desenvolvimento.mg.gov.br/api/download?path=paginas%2Fpromocao-de-exportacoes-e-comercio-exterior%2F3d396a1d5425424db7d9612c152fdaa5.pdf&amp;name=Guia+Abrindo+Fronteiras%3A+Oportunidades+de+Exporta%C3%A7%C3%A3o+para+o+Queijo+Mineiro</t>
        </is>
      </c>
      <c r="M15" s="4" t="inlineStr">
        <is>
          <t>Tabela de exportações do guia: Massa Dura, principal destino Taiwan, US$ 3.052.664, preço médio US$ 14,98/kg.</t>
        </is>
      </c>
      <c r="N15" s="4" t="inlineStr">
        <is>
          <t>Dólar FOB e categoria de exportação; não é preço doméstico em R$/kg nem média de queijo artesanal mineiro.</t>
        </is>
      </c>
    </row>
    <row r="16" ht="65" customHeight="1">
      <c r="A16" s="6" t="inlineStr">
        <is>
          <t>queijo-068</t>
        </is>
      </c>
      <c r="B16" s="6" t="inlineStr">
        <is>
          <t>Queijo Minas Artesanal</t>
        </is>
      </c>
      <c r="C16" s="6" t="inlineStr">
        <is>
          <t>Mercado interno; produtor</t>
        </is>
      </c>
      <c r="D16" s="6" t="inlineStr">
        <is>
          <t>Preço médio ao produtor</t>
        </is>
      </c>
      <c r="E16" s="6" t="n"/>
      <c r="F16" s="6" t="inlineStr">
        <is>
          <t>R$/kg</t>
        </is>
      </c>
      <c r="G16" s="6" t="inlineStr">
        <is>
          <t>2025</t>
        </is>
      </c>
      <c r="H16" s="6" t="inlineStr">
        <is>
          <t>Minas Gerais</t>
        </is>
      </c>
      <c r="I16" s="6" t="inlineStr">
        <is>
          <t>produtor</t>
        </is>
      </c>
      <c r="J16" s="6" t="inlineStr">
        <is>
          <t>Governo de Minas Gerais/SEAPA e Emater-MG</t>
        </is>
      </c>
      <c r="K16" s="6" t="inlineStr">
        <is>
          <t>09/10/2026; dados produtivos base 2025</t>
        </is>
      </c>
      <c r="L16" s="9" t="inlineStr">
        <is>
          <t>https://www.mg.gov.br/agricultura/pagina/servicos/queijos-artesanais</t>
        </is>
      </c>
      <c r="M16" s="6" t="inlineStr">
        <is>
          <t>A fonte oficial publica volume e número de agroindústrias, mas não publica série ou média estatística de preço ao produtor de QMA em 2025.</t>
        </is>
      </c>
      <c r="N16" s="6" t="inlineStr">
        <is>
          <t>Não preencher com preço de leite, preço de evento, cotação pontual ou comércio eletrônico; valor ausente na fonte consultada.</t>
        </is>
      </c>
    </row>
    <row r="17" ht="65" customHeight="1">
      <c r="A17" s="4" t="inlineStr">
        <is>
          <t>queijo-069</t>
        </is>
      </c>
      <c r="B17" s="4" t="inlineStr">
        <is>
          <t>Queijo Minas Artesanal</t>
        </is>
      </c>
      <c r="C17" s="4" t="inlineStr">
        <is>
          <t>Mercado interno; atacado</t>
        </is>
      </c>
      <c r="D17" s="4" t="inlineStr">
        <is>
          <t>Preço médio no atacado</t>
        </is>
      </c>
      <c r="E17" s="4" t="n"/>
      <c r="F17" s="4" t="inlineStr">
        <is>
          <t>R$/kg</t>
        </is>
      </c>
      <c r="G17" s="4" t="inlineStr">
        <is>
          <t>2025</t>
        </is>
      </c>
      <c r="H17" s="4" t="inlineStr">
        <is>
          <t>Minas Gerais</t>
        </is>
      </c>
      <c r="I17" s="4" t="inlineStr">
        <is>
          <t>atacado</t>
        </is>
      </c>
      <c r="J17" s="4" t="inlineStr">
        <is>
          <t>Governo de Minas Gerais/SEAPA e Emater-MG</t>
        </is>
      </c>
      <c r="K17" s="4" t="inlineStr">
        <is>
          <t>09/10/2026; dados produtivos base 2025</t>
        </is>
      </c>
      <c r="L17" s="8" t="inlineStr">
        <is>
          <t>https://www.mg.gov.br/agricultura/pagina/servicos/queijos-artesanais</t>
        </is>
      </c>
      <c r="M17" s="4" t="inlineStr">
        <is>
          <t>A fonte oficial de produção não publica preço atacadista representativo de QMA em 2025.</t>
        </is>
      </c>
      <c r="N17" s="4" t="inlineStr">
        <is>
          <t>Preço de varejista ou de uma queijaria não é média atacadista; valor mantido null.</t>
        </is>
      </c>
    </row>
    <row r="18" ht="65" customHeight="1">
      <c r="A18" s="6" t="inlineStr">
        <is>
          <t>queijo-070</t>
        </is>
      </c>
      <c r="B18" s="6" t="inlineStr">
        <is>
          <t>Queijo Minas Artesanal</t>
        </is>
      </c>
      <c r="C18" s="6" t="inlineStr">
        <is>
          <t>Mercado interno; varejo</t>
        </is>
      </c>
      <c r="D18" s="6" t="inlineStr">
        <is>
          <t>Preço médio no varejo</t>
        </is>
      </c>
      <c r="E18" s="6" t="n"/>
      <c r="F18" s="6" t="inlineStr">
        <is>
          <t>R$/kg</t>
        </is>
      </c>
      <c r="G18" s="6" t="inlineStr">
        <is>
          <t>2025</t>
        </is>
      </c>
      <c r="H18" s="6" t="inlineStr">
        <is>
          <t>Minas Gerais</t>
        </is>
      </c>
      <c r="I18" s="6" t="inlineStr">
        <is>
          <t>varejo</t>
        </is>
      </c>
      <c r="J18" s="6" t="inlineStr">
        <is>
          <t>Governo de Minas Gerais/SEAPA e Emater-MG</t>
        </is>
      </c>
      <c r="K18" s="6" t="inlineStr">
        <is>
          <t>09/10/2026; dados produtivos base 2025</t>
        </is>
      </c>
      <c r="L18" s="9" t="inlineStr">
        <is>
          <t>https://www.mg.gov.br/agricultura/pagina/servicos/queijos-artesanais</t>
        </is>
      </c>
      <c r="M18" s="6" t="inlineStr">
        <is>
          <t>A fonte oficial de produção não publica média estatística de varejo em R$/kg para QMA em 2025.</t>
        </is>
      </c>
      <c r="N18" s="6" t="inlineStr">
        <is>
          <t>Não usar e-commerce, preço promocional ou item premium como média estadual; valor mantido null.</t>
        </is>
      </c>
    </row>
    <row r="19" ht="65" customHeight="1">
      <c r="A19" s="4" t="inlineStr">
        <is>
          <t>queijo-071</t>
        </is>
      </c>
      <c r="B19" s="4" t="inlineStr">
        <is>
          <t>Queijo Minas Artesanal</t>
        </is>
      </c>
      <c r="C19" s="4" t="inlineStr">
        <is>
          <t>Mercado interno; produtor</t>
        </is>
      </c>
      <c r="D19" s="4" t="inlineStr">
        <is>
          <t>Preço médio ao produtor</t>
        </is>
      </c>
      <c r="E19" s="4" t="n"/>
      <c r="F19" s="4" t="inlineStr">
        <is>
          <t>R$/kg</t>
        </is>
      </c>
      <c r="G19" s="4" t="inlineStr">
        <is>
          <t>2026 até 27/10/2026</t>
        </is>
      </c>
      <c r="H19" s="4" t="inlineStr">
        <is>
          <t>Minas Gerais</t>
        </is>
      </c>
      <c r="I19" s="4" t="inlineStr">
        <is>
          <t>produtor</t>
        </is>
      </c>
      <c r="J19" s="4" t="inlineStr">
        <is>
          <t>Governo de Minas Gerais/SEAPA e Emater-MG</t>
        </is>
      </c>
      <c r="K19" s="4" t="inlineStr">
        <is>
          <t>09/10/2026; página consultada em 27/10/2026</t>
        </is>
      </c>
      <c r="L19" s="8" t="inlineStr">
        <is>
          <t>https://www.mg.gov.br/agricultura/pagina/servicos/queijos-artesanais</t>
        </is>
      </c>
      <c r="M19" s="4" t="inlineStr">
        <is>
          <t>Não foi encontrada na página oficial uma série 2026 de preço ao produtor de QMA.</t>
        </is>
      </c>
      <c r="N19" s="4" t="inlineStr">
        <is>
          <t>Valor ausente; não substituir por leite cru, preço de exportação ou anúncio varejista.</t>
        </is>
      </c>
    </row>
    <row r="20" ht="65" customHeight="1">
      <c r="A20" s="6" t="inlineStr">
        <is>
          <t>queijo-072</t>
        </is>
      </c>
      <c r="B20" s="6" t="inlineStr">
        <is>
          <t>Queijo Minas Artesanal</t>
        </is>
      </c>
      <c r="C20" s="6" t="inlineStr">
        <is>
          <t>Mercado interno; atacado</t>
        </is>
      </c>
      <c r="D20" s="6" t="inlineStr">
        <is>
          <t>Preço médio no atacado</t>
        </is>
      </c>
      <c r="E20" s="6" t="n"/>
      <c r="F20" s="6" t="inlineStr">
        <is>
          <t>R$/kg</t>
        </is>
      </c>
      <c r="G20" s="6" t="inlineStr">
        <is>
          <t>2026 até 27/10/2026</t>
        </is>
      </c>
      <c r="H20" s="6" t="inlineStr">
        <is>
          <t>Minas Gerais</t>
        </is>
      </c>
      <c r="I20" s="6" t="inlineStr">
        <is>
          <t>atacado</t>
        </is>
      </c>
      <c r="J20" s="6" t="inlineStr">
        <is>
          <t>Governo de Minas Gerais/SEAPA e Emater-MG</t>
        </is>
      </c>
      <c r="K20" s="6" t="inlineStr">
        <is>
          <t>09/10/2026; página consultada em 27/10/2026</t>
        </is>
      </c>
      <c r="L20" s="9" t="inlineStr">
        <is>
          <t>https://www.mg.gov.br/agricultura/pagina/servicos/queijos-artesanais</t>
        </is>
      </c>
      <c r="M20" s="6" t="inlineStr">
        <is>
          <t>Não foi encontrada na fonte estadual consultada uma série 2026 de atacado para QMA.</t>
        </is>
      </c>
      <c r="N20" s="6" t="inlineStr">
        <is>
          <t>Valor ausente; falta de série oficial por nível de mercado.</t>
        </is>
      </c>
    </row>
    <row r="21" ht="65" customHeight="1">
      <c r="A21" s="4" t="inlineStr">
        <is>
          <t>queijo-073</t>
        </is>
      </c>
      <c r="B21" s="4" t="inlineStr">
        <is>
          <t>Queijo Minas Artesanal</t>
        </is>
      </c>
      <c r="C21" s="4" t="inlineStr">
        <is>
          <t>Mercado interno; varejo</t>
        </is>
      </c>
      <c r="D21" s="4" t="inlineStr">
        <is>
          <t>Preço médio no varejo</t>
        </is>
      </c>
      <c r="E21" s="4" t="n"/>
      <c r="F21" s="4" t="inlineStr">
        <is>
          <t>R$/kg</t>
        </is>
      </c>
      <c r="G21" s="4" t="inlineStr">
        <is>
          <t>2026 até 27/10/2026</t>
        </is>
      </c>
      <c r="H21" s="4" t="inlineStr">
        <is>
          <t>Minas Gerais</t>
        </is>
      </c>
      <c r="I21" s="4" t="inlineStr">
        <is>
          <t>varejo</t>
        </is>
      </c>
      <c r="J21" s="4" t="inlineStr">
        <is>
          <t>Governo de Minas Gerais/SEAPA e Emater-MG</t>
        </is>
      </c>
      <c r="K21" s="4" t="inlineStr">
        <is>
          <t>09/10/2026; página consultada em 27/10/2026</t>
        </is>
      </c>
      <c r="L21" s="8" t="inlineStr">
        <is>
          <t>https://www.mg.gov.br/agricultura/pagina/servicos/queijos-artesanais</t>
        </is>
      </c>
      <c r="M21" s="4" t="inlineStr">
        <is>
          <t>Não foi encontrada na fonte estadual consultada uma média 2026 de varejo para QMA.</t>
        </is>
      </c>
      <c r="N21" s="4" t="inlineStr">
        <is>
          <t>Valor ausente; não usar preço de e-commerce como estatística estadual.</t>
        </is>
      </c>
    </row>
    <row r="22" ht="65" customHeight="1">
      <c r="A22" s="6" t="inlineStr">
        <is>
          <t>queijo-077</t>
        </is>
      </c>
      <c r="B22" s="6" t="inlineStr">
        <is>
          <t>Queijo artesanal</t>
        </is>
      </c>
      <c r="C22" s="6" t="inlineStr">
        <is>
          <t>Queijaria Artesanal Capoeira Grande, Itamonte</t>
        </is>
      </c>
      <c r="D22" s="6" t="inlineStr">
        <is>
          <t>Preço observado em queijaria individual — não média</t>
        </is>
      </c>
      <c r="E22" s="7" t="n">
        <v>55</v>
      </c>
      <c r="F22" s="6" t="inlineStr">
        <is>
          <t>R$/kg</t>
        </is>
      </c>
      <c r="G22" s="6" t="inlineStr">
        <is>
          <t>05/08/2025 (relato da missão de julho/2025)</t>
        </is>
      </c>
      <c r="H22" s="6" t="inlineStr">
        <is>
          <t>Itamonte, Minas Gerais</t>
        </is>
      </c>
      <c r="I22" s="6" t="inlineStr">
        <is>
          <t>caso individual de produtor/mercado local após regularização</t>
        </is>
      </c>
      <c r="J22" s="6" t="inlineStr">
        <is>
          <t>FAEMG — Produtores do Vale do Suaçuí visitam queijarias no Sul de Minas</t>
        </is>
      </c>
      <c r="K22" s="6" t="inlineStr">
        <is>
          <t>05/08/2025</t>
        </is>
      </c>
      <c r="L22" s="9" t="inlineStr">
        <is>
          <t>https://www.faemg.org.br/noticias/produtores-do-vale-do-suacui-visitam-queijarias-no-sul-de-minas</t>
        </is>
      </c>
      <c r="M22" s="6" t="inlineStr">
        <is>
          <t>A matéria informa que a Queijaria Artesanal Capoeira Grande produzia em média 10,3 kg/dia e tinha preço médio de R$ 55, valor 50% superior ao praticado antes da regularização.</t>
        </is>
      </c>
      <c r="N22" s="6" t="inlineStr">
        <is>
          <t>Observação de uma queijaria, não indicador, média regional, varejo ou feed. Não anualizar, extrapolar para MG ou usar no dashboard como preço oficial.</t>
        </is>
      </c>
    </row>
    <row r="23" ht="65" customHeight="1">
      <c r="A23" s="4" t="inlineStr">
        <is>
          <t>cachaca-090</t>
        </is>
      </c>
      <c r="B23" s="4" t="inlineStr">
        <is>
          <t>Cachaça</t>
        </is>
      </c>
      <c r="C23" s="4" t="inlineStr">
        <is>
          <t>exportação estadual — NCM/Comex agregado</t>
        </is>
      </c>
      <c r="D23" s="4" t="inlineStr">
        <is>
          <t>valor médio exportado informado pelo guia</t>
        </is>
      </c>
      <c r="E23" s="5" t="n">
        <v>4.27</v>
      </c>
      <c r="F23" s="4" t="inlineStr">
        <is>
          <t>US$/L</t>
        </is>
      </c>
      <c r="G23" s="4" t="inlineStr">
        <is>
          <t>2025</t>
        </is>
      </c>
      <c r="H23" s="4" t="inlineStr">
        <is>
          <t>Minas Gerais</t>
        </is>
      </c>
      <c r="I23" s="4" t="inlineStr">
        <is>
          <t>valor médio aduaneiro informado no guia; não preço ao consumidor</t>
        </is>
      </c>
      <c r="J23" s="4" t="inlineStr">
        <is>
          <t>Governo de Minas — Abrindo Fronteiras: Oportunidade de Exportação para a Cachaça Mineira</t>
        </is>
      </c>
      <c r="K23" s="4" t="inlineStr">
        <is>
          <t>2026 (data de publicação não informada no PDF; dado de 2025)</t>
        </is>
      </c>
      <c r="L23" s="8" t="inlineStr">
        <is>
          <t>https://api.desenvolvimento.mg.gov.br/api/download?path=paginas%2Farquivos%2Fpromocao-de-exportacoes-e-comercio-exterior%2F01M4EAPT4P44TD2HD1MPJEWDQ4.pdf&amp;name=Guia+Abrindo+Fronteiras%3A+Oportunidade+de+Exporta%C3%A7%C3%A3o+para+a+Cacha%C3%A7a+Mineira</t>
        </is>
      </c>
      <c r="M23" s="4" t="inlineStr">
        <is>
          <t>O guia diz que a receita de US$1,5 milhão e o volume citado correspondem a valor médio de US$4,27 por litro, acima da média nacional apresentada no próprio guia.</t>
        </is>
      </c>
      <c r="N23" s="4" t="inlineStr">
        <is>
          <t>A relação não é recalculável de forma consistente com os 333 t da tabela; manter como valor publicado, sem atribuir a alambique artesanal.</t>
        </is>
      </c>
    </row>
    <row r="24" ht="65" customHeight="1">
      <c r="A24" s="6" t="inlineStr">
        <is>
          <t>cachaca-093</t>
        </is>
      </c>
      <c r="B24" s="6" t="inlineStr">
        <is>
          <t>Cachaça</t>
        </is>
      </c>
      <c r="C24" s="6" t="inlineStr">
        <is>
          <t>agregado nacional — exportação</t>
        </is>
      </c>
      <c r="D24" s="6" t="inlineStr">
        <is>
          <t>valor médio exportado</t>
        </is>
      </c>
      <c r="E24" s="7" t="n">
        <v>2.15</v>
      </c>
      <c r="F24" s="6" t="inlineStr">
        <is>
          <t>US$/L</t>
        </is>
      </c>
      <c r="G24" s="6" t="inlineStr">
        <is>
          <t>2025</t>
        </is>
      </c>
      <c r="H24" s="6" t="inlineStr">
        <is>
          <t>Brasil</t>
        </is>
      </c>
      <c r="I24" s="6" t="inlineStr">
        <is>
          <t>valor médio FOB por litro</t>
        </is>
      </c>
      <c r="J24" s="6" t="inlineStr">
        <is>
          <t>MAPA — Anuário da Cachaça 2026, ano referência 2025</t>
        </is>
      </c>
      <c r="K24" s="6" t="inlineStr">
        <is>
          <t>2026-09-04 (página MAPA; dado de 2025)</t>
        </is>
      </c>
      <c r="L24" s="9" t="inlineStr">
        <is>
          <t>https://www.gov.br/agricultura/pt-br/assuntos/inspecao/produtos-vegetal/dipov-1/conteudo-da-inspecao-vegetal/anuarios-pov/anuario-da-cachaca-2026-referencia-2025.pdf</t>
        </is>
      </c>
      <c r="M24" s="6" t="inlineStr">
        <is>
          <t>A tabela mostra relação valor/volume de 2,15 US$/L em 2025; o texto compara com 2,18 US$/L em 2024.</t>
        </is>
      </c>
      <c r="N24" s="6" t="inlineStr">
        <is>
          <t>Média aduaneira FOB; não preço produtor, atacado ou varejo e não subset de alambique.</t>
        </is>
      </c>
    </row>
    <row r="25" ht="65" customHeight="1">
      <c r="A25" s="4" t="inlineStr">
        <is>
          <t>cachaca-094</t>
        </is>
      </c>
      <c r="B25" s="4" t="inlineStr">
        <is>
          <t>Cachaça Salinas Prata Orgânica</t>
        </is>
      </c>
      <c r="C25" s="4" t="inlineStr">
        <is>
          <t>artesanal/alambique — rótulo mineiro; varejo online</t>
        </is>
      </c>
      <c r="D25" s="4" t="inlineStr">
        <is>
          <t>preço varejo por embalagem</t>
        </is>
      </c>
      <c r="E25" s="5" t="n">
        <v>62.35</v>
      </c>
      <c r="F25" s="4" t="inlineStr">
        <is>
          <t>R$/garrafa de 700 mL</t>
        </is>
      </c>
      <c r="G25" s="4" t="inlineStr">
        <is>
          <t>preço observado em 2026-10-27</t>
        </is>
      </c>
      <c r="H25" s="4" t="inlineStr">
        <is>
          <t>Salinas/MG; venda online Brasil</t>
        </is>
      </c>
      <c r="I25" s="4" t="inlineStr">
        <is>
          <t>varejo direto online; preço anunciado, sem frete</t>
        </is>
      </c>
      <c r="J25" s="4" t="inlineStr">
        <is>
          <t>Cachaças de Salinas — página do produto</t>
        </is>
      </c>
      <c r="K25" s="4" t="inlineStr">
        <is>
          <t>2026-10-27 (observação; página sem série histórica)</t>
        </is>
      </c>
      <c r="L25" s="8" t="inlineStr">
        <is>
          <t>https://www.cachacasdesalinas.com.br/cachaca-salinas-prata-organica-700ml</t>
        </is>
      </c>
      <c r="M25" s="4" t="inlineStr">
        <is>
          <t>A página mostra “R$62,35” ou R$59,23 via Pix e informa 700 ml, graduação alcoólica de 40%, origem Salinas/MG e armazenamento em inox por um ano.</t>
        </is>
      </c>
      <c r="N25" s="4" t="inlineStr">
        <is>
          <t>É preço de oferta varejista, não produtor/atacado e não uma média 2025/2026; a página não informa data histórica de coleta.</t>
        </is>
      </c>
    </row>
    <row r="26" ht="65" customHeight="1">
      <c r="A26" s="6" t="inlineStr">
        <is>
          <t>cachaca-095</t>
        </is>
      </c>
      <c r="B26" s="6" t="inlineStr">
        <is>
          <t>Cachaça Salinas Prata Orgânica</t>
        </is>
      </c>
      <c r="C26" s="6" t="inlineStr">
        <is>
          <t>artesanal/alambique — rótulo mineiro; varejo online</t>
        </is>
      </c>
      <c r="D26" s="6" t="inlineStr">
        <is>
          <t>preço normalizado por volume</t>
        </is>
      </c>
      <c r="E26" s="7" t="n">
        <v>89.07142857140001</v>
      </c>
      <c r="F26" s="6" t="inlineStr">
        <is>
          <t>R$/L calculado a partir de R$62,35/0,700 L</t>
        </is>
      </c>
      <c r="G26" s="6" t="inlineStr">
        <is>
          <t>preço observado em 2026-10-27</t>
        </is>
      </c>
      <c r="H26" s="6" t="inlineStr">
        <is>
          <t>Salinas/MG; venda online Brasil</t>
        </is>
      </c>
      <c r="I26" s="6" t="inlineStr">
        <is>
          <t>varejo direto online; normalização aritmética, não cotação publicada</t>
        </is>
      </c>
      <c r="J26" s="6" t="inlineStr">
        <is>
          <t>Cachaças de Salinas — página do produto</t>
        </is>
      </c>
      <c r="K26" s="6" t="inlineStr">
        <is>
          <t>2026-10-27 (observação; página sem série histórica)</t>
        </is>
      </c>
      <c r="L26" s="9" t="inlineStr">
        <is>
          <t>https://www.cachacasdesalinas.com.br/cachaca-salinas-prata-organica-700ml</t>
        </is>
      </c>
      <c r="M26" s="6" t="inlineStr">
        <is>
          <t>Fonte publica R$62,35 para 700 ml; a divisão simples pelo volume resulta em R$89,0714/L.</t>
        </is>
      </c>
      <c r="N26" s="6" t="inlineStr">
        <is>
          <t>Valor por litro é cálculo transparente do pesquisador, não valor textual da fonte; não inclui frete, impostos separados ou desconto Pix e não representa preço médio de mercado.</t>
        </is>
      </c>
    </row>
    <row r="27" ht="65" customHeight="1">
      <c r="A27" s="4" t="inlineStr">
        <is>
          <t>cachaca-096</t>
        </is>
      </c>
      <c r="B27" s="4" t="inlineStr">
        <is>
          <t>Cachaça 51 Seleção</t>
        </is>
      </c>
      <c r="C27" s="4" t="inlineStr">
        <is>
          <t>industrial — benchmark nacional; varejo online</t>
        </is>
      </c>
      <c r="D27" s="4" t="inlineStr">
        <is>
          <t>preço varejo por litro</t>
        </is>
      </c>
      <c r="E27" s="5" t="n">
        <v>22.78</v>
      </c>
      <c r="F27" s="4" t="inlineStr">
        <is>
          <t>R$/L</t>
        </is>
      </c>
      <c r="G27" s="4" t="inlineStr">
        <is>
          <t>preço observado em 2026-10-27</t>
        </is>
      </c>
      <c r="H27" s="4" t="inlineStr">
        <is>
          <t>Brasil (varejista Extra Mercado; praça de venda não especificada)</t>
        </is>
      </c>
      <c r="I27" s="4" t="inlineStr">
        <is>
          <t>varejo online; preço anunciado</t>
        </is>
      </c>
      <c r="J27" s="4" t="inlineStr">
        <is>
          <t>Extra Mercado — Cachaça 51 Seleção 965 ml</t>
        </is>
      </c>
      <c r="K27" s="4" t="inlineStr">
        <is>
          <t>2026-10-27 (observação; página sem série histórica)</t>
        </is>
      </c>
      <c r="L27" s="8" t="inlineStr">
        <is>
          <t>https://www.extramercado.com.br/produto/1113314/cachaca-51-selecao-garrafa-965ml</t>
        </is>
      </c>
      <c r="M27" s="4" t="inlineStr">
        <is>
          <t>A página mostra R$21,99 para garrafa de 965 ml e “Preço por 1L - R$22,78”; descreve blend de cachaça tradicional com cachaças envelhecidas em carvalho.</t>
        </is>
      </c>
      <c r="N27" s="4" t="inlineStr">
        <is>
          <t>Benchmark industrial, não produto mineiro; o teor alcoólico não é informado na página; preço/oferta pode mudar diariamente e não é atacado nem produtor.</t>
        </is>
      </c>
    </row>
    <row r="28" ht="65" customHeight="1">
      <c r="A28" s="6" t="inlineStr">
        <is>
          <t>cachaca-097</t>
        </is>
      </c>
      <c r="B28" s="6" t="inlineStr">
        <is>
          <t>Cachaça 51 Seleção</t>
        </is>
      </c>
      <c r="C28" s="6" t="inlineStr">
        <is>
          <t>industrial — benchmark nacional; varejo online</t>
        </is>
      </c>
      <c r="D28" s="6" t="inlineStr">
        <is>
          <t>preço varejo por embalagem</t>
        </is>
      </c>
      <c r="E28" s="7" t="n">
        <v>21.99</v>
      </c>
      <c r="F28" s="6" t="inlineStr">
        <is>
          <t>R$/garrafa de 965 mL</t>
        </is>
      </c>
      <c r="G28" s="6" t="inlineStr">
        <is>
          <t>preço observado em 2026-10-27</t>
        </is>
      </c>
      <c r="H28" s="6" t="inlineStr">
        <is>
          <t>Brasil (varejista Extra Mercado; praça de venda não especificada)</t>
        </is>
      </c>
      <c r="I28" s="6" t="inlineStr">
        <is>
          <t>varejo online; preço anunciado</t>
        </is>
      </c>
      <c r="J28" s="6" t="inlineStr">
        <is>
          <t>Extra Mercado — Cachaça 51 Seleção 965 ml</t>
        </is>
      </c>
      <c r="K28" s="6" t="inlineStr">
        <is>
          <t>2026-10-27 (observação; página sem série histórica)</t>
        </is>
      </c>
      <c r="L28" s="9" t="inlineStr">
        <is>
          <t>https://www.extramercado.com.br/produto/1113314/cachaca-51-selecao-garrafa-965ml</t>
        </is>
      </c>
      <c r="M28" s="6" t="inlineStr">
        <is>
          <t>A página do produto informa R$21,99, conteúdo líquido 965 ml e tipo de envelhecimento em barril de carvalho.</t>
        </is>
      </c>
      <c r="N28" s="6" t="inlineStr">
        <is>
          <t>O teor alcoólico não consta da página; não inferir 40% a partir de outras páginas ou da marca.</t>
        </is>
      </c>
    </row>
    <row r="29" ht="65" customHeight="1">
      <c r="A29" s="4" t="inlineStr">
        <is>
          <t>cachaca-105</t>
        </is>
      </c>
      <c r="B29" s="4" t="inlineStr">
        <is>
          <t>Cachaça de alambique</t>
        </is>
      </c>
      <c r="C29" s="4" t="inlineStr">
        <is>
          <t>artesanal/alambique — preço produtor/atacado</t>
        </is>
      </c>
      <c r="D29" s="4" t="inlineStr">
        <is>
          <t>preço médio oficial por litro</t>
        </is>
      </c>
      <c r="E29" s="4" t="n"/>
      <c r="F29" s="4" t="inlineStr">
        <is>
          <t>R$/L</t>
        </is>
      </c>
      <c r="G29" s="4" t="inlineStr">
        <is>
          <t>2025/2026</t>
        </is>
      </c>
      <c r="H29" s="4" t="inlineStr">
        <is>
          <t>Minas Gerais</t>
        </is>
      </c>
      <c r="I29" s="4" t="inlineStr">
        <is>
          <t>produtor/atacado; série não localizada</t>
        </is>
      </c>
      <c r="J29" s="4" t="inlineStr">
        <is>
          <t>MAPA, Seapa, Emater-MG e FAEMG/SENAR — fontes consultadas</t>
        </is>
      </c>
      <c r="K29" s="4" t="inlineStr">
        <is>
          <t>consulta 2026-10-27</t>
        </is>
      </c>
      <c r="L29" s="8" t="inlineStr">
        <is>
          <t>https://www.mg.gov.br/system/files/media/documento_detalhado/2024-07/diagnostico-2023.pdf</t>
        </is>
      </c>
      <c r="M29" s="4" t="inlineStr">
        <is>
          <t>As fontes oficiais localizadas trazem produção estimada, registros, faturamento da cadeia e exportação, mas não uma série oficial de preço produtor ou atacado por litro, teor e embalagem.</t>
        </is>
      </c>
      <c r="N29" s="4" t="inlineStr">
        <is>
          <t>Não substituir pelo preço varejista observado de um rótulo nem pelo valor médio FOB de exportação; ausência mantida como null.</t>
        </is>
      </c>
    </row>
  </sheetData>
  <mergeCells count="2">
    <mergeCell ref="A2:N2"/>
    <mergeCell ref="A1:N1"/>
  </mergeCells>
  <hyperlinks>
    <hyperlink xmlns:r="http://schemas.openxmlformats.org/officeDocument/2006/relationships" ref="L5" r:id="rId1"/>
    <hyperlink xmlns:r="http://schemas.openxmlformats.org/officeDocument/2006/relationships" ref="L6" r:id="rId2"/>
    <hyperlink xmlns:r="http://schemas.openxmlformats.org/officeDocument/2006/relationships" ref="L7" r:id="rId3"/>
    <hyperlink xmlns:r="http://schemas.openxmlformats.org/officeDocument/2006/relationships" ref="L8" r:id="rId4"/>
    <hyperlink xmlns:r="http://schemas.openxmlformats.org/officeDocument/2006/relationships" ref="L9" r:id="rId5"/>
    <hyperlink xmlns:r="http://schemas.openxmlformats.org/officeDocument/2006/relationships" ref="L10" r:id="rId6"/>
    <hyperlink xmlns:r="http://schemas.openxmlformats.org/officeDocument/2006/relationships" ref="L11" r:id="rId7"/>
    <hyperlink xmlns:r="http://schemas.openxmlformats.org/officeDocument/2006/relationships" ref="L12" r:id="rId8"/>
    <hyperlink xmlns:r="http://schemas.openxmlformats.org/officeDocument/2006/relationships" ref="L13" r:id="rId9"/>
    <hyperlink xmlns:r="http://schemas.openxmlformats.org/officeDocument/2006/relationships" ref="L14" r:id="rId10"/>
    <hyperlink xmlns:r="http://schemas.openxmlformats.org/officeDocument/2006/relationships" ref="L15" r:id="rId11"/>
    <hyperlink xmlns:r="http://schemas.openxmlformats.org/officeDocument/2006/relationships" ref="L16" r:id="rId12"/>
    <hyperlink xmlns:r="http://schemas.openxmlformats.org/officeDocument/2006/relationships" ref="L17" r:id="rId13"/>
    <hyperlink xmlns:r="http://schemas.openxmlformats.org/officeDocument/2006/relationships" ref="L18" r:id="rId14"/>
    <hyperlink xmlns:r="http://schemas.openxmlformats.org/officeDocument/2006/relationships" ref="L19" r:id="rId15"/>
    <hyperlink xmlns:r="http://schemas.openxmlformats.org/officeDocument/2006/relationships" ref="L20" r:id="rId16"/>
    <hyperlink xmlns:r="http://schemas.openxmlformats.org/officeDocument/2006/relationships" ref="L21" r:id="rId17"/>
    <hyperlink xmlns:r="http://schemas.openxmlformats.org/officeDocument/2006/relationships" ref="L22" r:id="rId18"/>
    <hyperlink xmlns:r="http://schemas.openxmlformats.org/officeDocument/2006/relationships" ref="L23" r:id="rId19"/>
    <hyperlink xmlns:r="http://schemas.openxmlformats.org/officeDocument/2006/relationships" ref="L24" r:id="rId20"/>
    <hyperlink xmlns:r="http://schemas.openxmlformats.org/officeDocument/2006/relationships" ref="L25" r:id="rId21"/>
    <hyperlink xmlns:r="http://schemas.openxmlformats.org/officeDocument/2006/relationships" ref="L26" r:id="rId22"/>
    <hyperlink xmlns:r="http://schemas.openxmlformats.org/officeDocument/2006/relationships" ref="L27" r:id="rId23"/>
    <hyperlink xmlns:r="http://schemas.openxmlformats.org/officeDocument/2006/relationships" ref="L28" r:id="rId24"/>
    <hyperlink xmlns:r="http://schemas.openxmlformats.org/officeDocument/2006/relationships" ref="L29" r:id="rId25"/>
  </hyperlinks>
  <printOptions horizontalCentered="1"/>
  <pageMargins left="0.75" right="0.75" top="1" bottom="1" header="0.5" footer="0.5"/>
  <pageSetup orientation="landscape" paperSize="8" fitToHeight="0" fitToWidth="1"/>
  <tableParts count="1">
    <tablePart xmlns:r="http://schemas.openxmlformats.org/officeDocument/2006/relationships" r:id="rId26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4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23" customWidth="1" min="2" max="2"/>
    <col width="34" customWidth="1" min="3" max="3"/>
    <col width="40" customWidth="1" min="4" max="4"/>
    <col width="18" customWidth="1" min="5" max="5"/>
    <col width="24" customWidth="1" min="6" max="6"/>
    <col width="28" customWidth="1" min="7" max="7"/>
    <col width="32" customWidth="1" min="8" max="8"/>
    <col width="28" customWidth="1" min="9" max="9"/>
    <col width="27" customWidth="1" min="10" max="10"/>
    <col width="22" customWidth="1" min="11" max="11"/>
    <col width="50" customWidth="1" min="12" max="12"/>
    <col width="78" customWidth="1" min="13" max="13"/>
    <col width="70" customWidth="1" min="14" max="14"/>
  </cols>
  <sheetData>
    <row r="1">
      <c r="A1" s="1" t="inlineStr">
        <is>
          <t>Produção e valor econômico documentados</t>
        </is>
      </c>
    </row>
    <row r="2" ht="32" customHeight="1">
      <c r="A2" s="2" t="inlineStr">
        <is>
          <t>Valores publicados e unidades originais; referências 2025/2026 priorizadas. Estimativa de fonte não equivale a medição. N/D não é zero.</t>
        </is>
      </c>
    </row>
    <row r="4" ht="31" customHeight="1">
      <c r="A4" s="3" t="inlineStr">
        <is>
          <t>ID</t>
        </is>
      </c>
      <c r="B4" s="3" t="inlineStr">
        <is>
          <t>Produto</t>
        </is>
      </c>
      <c r="C4" s="3" t="inlineStr">
        <is>
          <t>Segmento / classificação</t>
        </is>
      </c>
      <c r="D4" s="3" t="inlineStr">
        <is>
          <t>Indicador</t>
        </is>
      </c>
      <c r="E4" s="3" t="inlineStr">
        <is>
          <t>Valor numérico</t>
        </is>
      </c>
      <c r="F4" s="3" t="inlineStr">
        <is>
          <t>Unidade</t>
        </is>
      </c>
      <c r="G4" s="3" t="inlineStr">
        <is>
          <t>Período do dado</t>
        </is>
      </c>
      <c r="H4" s="3" t="inlineStr">
        <is>
          <t>Recorte geográfico</t>
        </is>
      </c>
      <c r="I4" s="3" t="inlineStr">
        <is>
          <t>Nível de mercado</t>
        </is>
      </c>
      <c r="J4" s="3" t="inlineStr">
        <is>
          <t>Fonte</t>
        </is>
      </c>
      <c r="K4" s="3" t="inlineStr">
        <is>
          <t>Publicação da fonte</t>
        </is>
      </c>
      <c r="L4" s="3" t="inlineStr">
        <is>
          <t>URL da fonte</t>
        </is>
      </c>
      <c r="M4" s="3" t="inlineStr">
        <is>
          <t>Evidência / trecho</t>
        </is>
      </c>
      <c r="N4" s="3" t="inlineStr">
        <is>
          <t>Limitações</t>
        </is>
      </c>
    </row>
    <row r="5" ht="65" customHeight="1">
      <c r="A5" s="4" t="inlineStr">
        <is>
          <t>cafe-001</t>
        </is>
      </c>
      <c r="B5" s="4" t="inlineStr">
        <is>
          <t>Café total</t>
        </is>
      </c>
      <c r="C5" s="4" t="inlineStr">
        <is>
          <t>agregado (arábica + conilon; VBP)</t>
        </is>
      </c>
      <c r="D5" s="4" t="inlineStr">
        <is>
          <t>VBP anual estimado de café em Minas Gerais</t>
        </is>
      </c>
      <c r="E5" s="5" t="n">
        <v>58689938091.33445</v>
      </c>
      <c r="F5" s="4" t="inlineStr">
        <is>
          <t>R$ a preços de dezembro/2025; IGP-DI/FGV</t>
        </is>
      </c>
      <c r="G5" s="4" t="inlineStr">
        <is>
          <t>ano 2025</t>
        </is>
      </c>
      <c r="H5" s="4" t="inlineStr">
        <is>
          <t>Minas Gerais</t>
        </is>
      </c>
      <c r="I5" s="4" t="inlineStr">
        <is>
          <t>faturamento bruto dentro do estabelecimento/produtor</t>
        </is>
      </c>
      <c r="J5" s="4" t="inlineStr">
        <is>
          <t>MAPA/SPA-DAEP, VBP Regional Dezembro/2025</t>
        </is>
      </c>
      <c r="K5" s="4" t="inlineStr">
        <is>
          <t>2025-12 (arquivo anual)</t>
        </is>
      </c>
      <c r="L5" s="8" t="inlineStr">
        <is>
          <t>https://www.gov.br/agricultura/pt-br/assuntos/politica-agricola/arquivos-vbp/202512VBPREGIONAL.xlsx</t>
        </is>
      </c>
      <c r="M5" s="4" t="inlineStr">
        <is>
          <t>Na aba MG, linha Café Total, a coluna 2025 contém 58689938091.33445; a planilha declara Valores em R$*. A metodologia MAPA define VBP como faturamento bruto dentro do estabelecimento. Nota de rodapé da aba MG: valores deflacionados pelo IGP-DI/FGV de dezembro/2025.</t>
        </is>
      </c>
      <c r="N5" s="4" t="inlineStr">
        <is>
          <t>Estimativa nominal e não receita líquida; usa a vintage de dezembro de 2025. A Seapa publicou arredondamento próximo de R$59,2 bilhões em boletim de outubro, mas este registro conserva o número exato da planilha MAPA. Correção de unidade: bloco deflacionado pelo IGP-DI/FGV, não nominal; a planilha contém outro bloco nominal.</t>
        </is>
      </c>
    </row>
    <row r="6" ht="65" customHeight="1">
      <c r="A6" s="6" t="inlineStr">
        <is>
          <t>cafe-002</t>
        </is>
      </c>
      <c r="B6" s="6" t="inlineStr">
        <is>
          <t>Café total</t>
        </is>
      </c>
      <c r="C6" s="6" t="inlineStr">
        <is>
          <t>Café total MG; bloco real IGP-DI setembro/2026</t>
        </is>
      </c>
      <c r="D6" s="6" t="inlineStr">
        <is>
          <t>VBP de café total — mesma vintage setembro/2026</t>
        </is>
      </c>
      <c r="E6" s="7" t="n">
        <v>62056395760.56692</v>
      </c>
      <c r="F6" s="6" t="inlineStr">
        <is>
          <t>R$ a preços de setembro/2026; IGP-DI/FGV</t>
        </is>
      </c>
      <c r="G6" s="6" t="inlineStr">
        <is>
          <t>2026 preliminar</t>
        </is>
      </c>
      <c r="H6" s="6" t="inlineStr">
        <is>
          <t>Minas Gerais</t>
        </is>
      </c>
      <c r="I6" s="6" t="inlineStr">
        <is>
          <t>faturamento bruto dentro do estabelecimento/produtor</t>
        </is>
      </c>
      <c r="J6" s="6" t="inlineStr">
        <is>
          <t>MAPA/SPA-DAEP, VBP Regional Setembro/2026</t>
        </is>
      </c>
      <c r="K6" s="6" t="inlineStr">
        <is>
          <t>2026-09 (página MAPA atualizada em 2026-10-21)</t>
        </is>
      </c>
      <c r="L6" s="9" t="inlineStr">
        <is>
          <t>https://www.gov.br/agricultura/pt-br/assuntos/politica-agricola/arquivos-vbp/202609VBPREGIONAL.xlsx</t>
        </is>
      </c>
      <c r="M6" s="6" t="inlineStr">
        <is>
          <t>Na aba MG, linha Café Total, coluna 2026, a planilha contém 62056395760.566917; a tabela identifica a unidade como Valores em R$*. Página MAPA informa atualização mensal e caráter estimativo. Nota de rodapé da aba MG: valores deflacionados pelo IGP-DI/FGV de setembro/2026.</t>
        </is>
      </c>
      <c r="N6" s="6" t="inlineStr">
        <is>
          <t>Valor preliminar/estimado da vintage de setembro, não fechamento observado. A comparação com dezembro/2025 mistura vintages; a mesma planilha também revisa 2025 para R$60,8745 bilhões. Correção de unidade: bloco deflacionado pelo IGP-DI/FGV, não nominal; a planilha contém outro bloco nominal.</t>
        </is>
      </c>
    </row>
    <row r="7" ht="65" customHeight="1">
      <c r="A7" s="4" t="inlineStr">
        <is>
          <t>cafe-003</t>
        </is>
      </c>
      <c r="B7" s="4" t="inlineStr">
        <is>
          <t>Café total</t>
        </is>
      </c>
      <c r="C7" s="4" t="inlineStr">
        <is>
          <t>Café total MG; bloco real IGP-DI setembro/2026</t>
        </is>
      </c>
      <c r="D7" s="4" t="inlineStr">
        <is>
          <t>VBP de café total — mesma vintage setembro/2026</t>
        </is>
      </c>
      <c r="E7" s="5" t="n">
        <v>60874496472.48364</v>
      </c>
      <c r="F7" s="4" t="inlineStr">
        <is>
          <t>R$ a preços de setembro/2026; IGP-DI/FGV</t>
        </is>
      </c>
      <c r="G7" s="4" t="inlineStr">
        <is>
          <t>2025 revisado</t>
        </is>
      </c>
      <c r="H7" s="4" t="inlineStr">
        <is>
          <t>Minas Gerais</t>
        </is>
      </c>
      <c r="I7" s="4" t="inlineStr">
        <is>
          <t>faturamento bruto dentro do estabelecimento/produtor</t>
        </is>
      </c>
      <c r="J7" s="4" t="inlineStr">
        <is>
          <t>MAPA/SPA-DAEP, VBP Regional Setembro/2026</t>
        </is>
      </c>
      <c r="K7" s="4" t="inlineStr">
        <is>
          <t>2026-09 (página MAPA atualizada em 2026-10-21)</t>
        </is>
      </c>
      <c r="L7" s="8" t="inlineStr">
        <is>
          <t>https://www.gov.br/agricultura/pt-br/assuntos/politica-agricola/arquivos-vbp/202609VBPREGIONAL.xlsx</t>
        </is>
      </c>
      <c r="M7" s="4" t="inlineStr">
        <is>
          <t>Na aba MG, linha Café Total, coluna 2025, a planilha contém 60874496472.483643; o mesmo arquivo contém 62056395760.566917 na coluna 2026. Nota de rodapé da aba MG: valores deflacionados pelo IGP-DI/FGV de setembro/2026.</t>
        </is>
      </c>
      <c r="N7" s="4" t="inlineStr">
        <is>
          <t>É revisão de vintage, não deve substituir silenciosamente o valor publicado em dezembro de 2025; usar esta série somente para comparações dentro do mesmo arquivo. Correção de unidade: bloco deflacionado pelo IGP-DI/FGV, não nominal; a planilha contém outro bloco nominal.</t>
        </is>
      </c>
    </row>
    <row r="8" ht="65" customHeight="1">
      <c r="A8" s="6" t="inlineStr">
        <is>
          <t>cafe-004</t>
        </is>
      </c>
      <c r="B8" s="6" t="inlineStr">
        <is>
          <t>Café arábica</t>
        </is>
      </c>
      <c r="C8" s="6" t="inlineStr">
        <is>
          <t>agregado/produção física, não specialty</t>
        </is>
      </c>
      <c r="D8" s="6" t="inlineStr">
        <is>
          <t>Produção de café em Minas Gerais</t>
        </is>
      </c>
      <c r="E8" s="7" t="n">
        <v>25.7</v>
      </c>
      <c r="F8" s="6" t="inlineStr">
        <is>
          <t>milhões de sacas de 60 kg</t>
        </is>
      </c>
      <c r="G8" s="6" t="inlineStr">
        <is>
          <t>estimativa de agosto de 2025 (safra/ano 2025)</t>
        </is>
      </c>
      <c r="H8" s="6" t="inlineStr">
        <is>
          <t>Minas Gerais</t>
        </is>
      </c>
      <c r="I8" s="6" t="inlineStr">
        <is>
          <t>produção agrícola</t>
        </is>
      </c>
      <c r="J8" s="6" t="inlineStr">
        <is>
          <t>IBGE/LSPA, August 2025 estimate</t>
        </is>
      </c>
      <c r="K8" s="6" t="inlineStr">
        <is>
          <t>2025-09-11 (última atualização 2025-10-02)</t>
        </is>
      </c>
      <c r="L8" s="9" t="inlineStr">
        <is>
          <t>https://agenciadenoticias.ibge.gov.br/en/agencia-press-room/2185-news-agency/releases-en/44486-em-agosto-ibge-preve-safra-de-341-2-milhoes-de-toneladas-para-2026</t>
        </is>
      </c>
      <c r="M8" s="6" t="inlineStr">
        <is>
          <t>O texto do IBGE informa que MG, maior produtor de arábica, deveria alcançar 1,5 milhão de toneladas ou 25,7 milhões de sacas de 60 kg, -7,5% ante 2024.</t>
        </is>
      </c>
      <c r="N8" s="6" t="inlineStr">
        <is>
          <t>É estimativa LSPA de agosto, não necessariamente fechamento final; a página em inglês contém título editorial inconsistente, mas o corpo e a data explicitam a estimativa da safra 2025. Não somar automaticamente a outro total mineiro de fonte/espécie distinta.</t>
        </is>
      </c>
    </row>
    <row r="9" ht="65" customHeight="1">
      <c r="A9" s="4" t="inlineStr">
        <is>
          <t>cafe-005</t>
        </is>
      </c>
      <c r="B9" s="4" t="inlineStr">
        <is>
          <t>Café arábica</t>
        </is>
      </c>
      <c r="C9" s="4" t="inlineStr">
        <is>
          <t>agregado/produção física, não specialty</t>
        </is>
      </c>
      <c r="D9" s="4" t="inlineStr">
        <is>
          <t>Produção estimada de Minas Gerais</t>
        </is>
      </c>
      <c r="E9" s="5" t="n">
        <v>34.96</v>
      </c>
      <c r="F9" s="4" t="inlineStr">
        <is>
          <t>milhões de sacas de café beneficiado de 60 kg</t>
        </is>
      </c>
      <c r="G9" s="4" t="inlineStr">
        <is>
          <t>safra 2026; 3º levantamento</t>
        </is>
      </c>
      <c r="H9" s="4" t="inlineStr">
        <is>
          <t>Minas Gerais</t>
        </is>
      </c>
      <c r="I9" s="4" t="inlineStr">
        <is>
          <t>produção agrícola</t>
        </is>
      </c>
      <c r="J9" s="4" t="inlineStr">
        <is>
          <t>Conab, 3º levantamento da safra de café 2026</t>
        </is>
      </c>
      <c r="K9" s="4" t="inlineStr">
        <is>
          <t>2026-09-24</t>
        </is>
      </c>
      <c r="L9" s="8" t="inlineStr">
        <is>
          <t>https://www.gov.br/conab/pt-br/assuntos/noticias/producao-de-cafe-e-estimada-em-67-6-milhoes-de-sacas-influenciada-por-bienalidade-positiva-em-2026</t>
        </is>
      </c>
      <c r="M9" s="4" t="inlineStr">
        <is>
          <t>A Conab informa: Só em Minas Gerais, a safra está estimada em 34,96 milhões de sacas de arábica; a notícia relaciona o resultado à bienalidade positiva e chuvas favoráveis.</t>
        </is>
      </c>
      <c r="N9" s="4" t="inlineStr">
        <is>
          <t>Estimativa da Conab com 99% da área colhida; é arábica, não total estadual de todas as espécies. Não representa cafés especiais nem produção por IG.</t>
        </is>
      </c>
    </row>
    <row r="10" ht="65" customHeight="1">
      <c r="A10" s="6" t="inlineStr">
        <is>
          <t>cafe-006</t>
        </is>
      </c>
      <c r="B10" s="6" t="inlineStr">
        <is>
          <t>Café total</t>
        </is>
      </c>
      <c r="C10" s="6" t="inlineStr">
        <is>
          <t>agregado/produção física nacional</t>
        </is>
      </c>
      <c r="D10" s="6" t="inlineStr">
        <is>
          <t>Produção brasileira de café</t>
        </is>
      </c>
      <c r="E10" s="7" t="n">
        <v>67.59999999999999</v>
      </c>
      <c r="F10" s="6" t="inlineStr">
        <is>
          <t>milhões de sacas de café beneficiado de 60 kg</t>
        </is>
      </c>
      <c r="G10" s="6" t="inlineStr">
        <is>
          <t>safra 2026; 3º levantamento</t>
        </is>
      </c>
      <c r="H10" s="6" t="inlineStr">
        <is>
          <t>Brasil</t>
        </is>
      </c>
      <c r="I10" s="6" t="inlineStr">
        <is>
          <t>produção agrícola</t>
        </is>
      </c>
      <c r="J10" s="6" t="inlineStr">
        <is>
          <t>Conab, 3º levantamento da safra de café 2026</t>
        </is>
      </c>
      <c r="K10" s="6" t="inlineStr">
        <is>
          <t>2026-09-24</t>
        </is>
      </c>
      <c r="L10" s="9" t="inlineStr">
        <is>
          <t>https://www.gov.br/conab/pt-br/assuntos/noticias/producao-de-cafe-e-estimada-em-67-6-milhoes-de-sacas-influenciada-por-bienalidade-positiva-em-2026</t>
        </is>
      </c>
      <c r="M10" s="6" t="inlineStr">
        <is>
          <t>A Conab estima 67,6 milhões de sacas de café beneficiado em 2026, alta de 19,6% sobre 2025.</t>
        </is>
      </c>
      <c r="N10" s="6" t="inlineStr">
        <is>
          <t>É total brasileiro estimado; não é o mesmo universo que a produção arábica mineira usada no registro de 34,96 milhões.</t>
        </is>
      </c>
    </row>
    <row r="11" ht="65" customHeight="1">
      <c r="A11" s="4" t="inlineStr">
        <is>
          <t>cafe-007</t>
        </is>
      </c>
      <c r="B11" s="4" t="inlineStr">
        <is>
          <t>Café arábica</t>
        </is>
      </c>
      <c r="C11" s="4" t="inlineStr">
        <is>
          <t>agregado/produção física nacional</t>
        </is>
      </c>
      <c r="D11" s="4" t="inlineStr">
        <is>
          <t>Produção brasileira de arábica</t>
        </is>
      </c>
      <c r="E11" s="5" t="n">
        <v>48.2</v>
      </c>
      <c r="F11" s="4" t="inlineStr">
        <is>
          <t>milhões de sacas de 60 kg</t>
        </is>
      </c>
      <c r="G11" s="4" t="inlineStr">
        <is>
          <t>safra 2026; 3º levantamento</t>
        </is>
      </c>
      <c r="H11" s="4" t="inlineStr">
        <is>
          <t>Brasil</t>
        </is>
      </c>
      <c r="I11" s="4" t="inlineStr">
        <is>
          <t>produção agrícola</t>
        </is>
      </c>
      <c r="J11" s="4" t="inlineStr">
        <is>
          <t>Conab, 3º levantamento da safra de café 2026</t>
        </is>
      </c>
      <c r="K11" s="4" t="inlineStr">
        <is>
          <t>2026-09-24</t>
        </is>
      </c>
      <c r="L11" s="8" t="inlineStr">
        <is>
          <t>https://www.gov.br/conab/pt-br/assuntos/noticias/producao-de-cafe-e-estimada-em-67-6-milhoes-de-sacas-influenciada-por-bienalidade-positiva-em-2026</t>
        </is>
      </c>
      <c r="M11" s="4" t="inlineStr">
        <is>
          <t>A Conab estima 48,2 milhões de sacas de arábica no Brasil, cerca de 70% do total.</t>
        </is>
      </c>
      <c r="N11" s="4" t="inlineStr">
        <is>
          <t>Estimativa nacional; não é café especial e não inclui canéfora.</t>
        </is>
      </c>
    </row>
    <row r="12" ht="65" customHeight="1">
      <c r="A12" s="6" t="inlineStr">
        <is>
          <t>cafe-008</t>
        </is>
      </c>
      <c r="B12" s="6" t="inlineStr">
        <is>
          <t>Café arábica</t>
        </is>
      </c>
      <c r="C12" s="6" t="inlineStr">
        <is>
          <t>agregado; participação derivada, não specialty</t>
        </is>
      </c>
      <c r="D12" s="6" t="inlineStr">
        <is>
          <t>Participação calculada de Minas Gerais na produção arábica nacional</t>
        </is>
      </c>
      <c r="E12" s="7" t="n">
        <v>72.5</v>
      </c>
      <c r="F12" s="6" t="inlineStr">
        <is>
          <t>% da produção arábica brasileira</t>
        </is>
      </c>
      <c r="G12" s="6" t="inlineStr">
        <is>
          <t>safra 2026</t>
        </is>
      </c>
      <c r="H12" s="6" t="inlineStr">
        <is>
          <t>Minas Gerais sobre Brasil</t>
        </is>
      </c>
      <c r="I12" s="6" t="inlineStr">
        <is>
          <t>produção agrícola; cálculo derivado</t>
        </is>
      </c>
      <c r="J12" s="6" t="inlineStr">
        <is>
          <t>Cálculo a partir da Conab</t>
        </is>
      </c>
      <c r="K12" s="6" t="inlineStr">
        <is>
          <t>2026-09-24</t>
        </is>
      </c>
      <c r="L12" s="9" t="inlineStr">
        <is>
          <t>https://www.gov.br/conab/pt-br/assuntos/noticias/producao-de-cafe-e-estimada-em-67-6-milhoes-de-sacas-influenciada-por-bienalidade-positiva-em-2026</t>
        </is>
      </c>
      <c r="M12" s="6" t="inlineStr">
        <is>
          <t>Cálculo 34,96 / 48,2 x 100 = 72,53%, arredondado a 72,5%, usando apenas números publicados pela Conab para o mesmo levantamento.</t>
        </is>
      </c>
      <c r="N12" s="6" t="inlineStr">
        <is>
          <t>Não é percentual publicado pela fonte; é cálculo derivado e arredondado. Mede arábica, não total de café e não cafés especiais.</t>
        </is>
      </c>
    </row>
    <row r="13" ht="65" customHeight="1">
      <c r="A13" s="4" t="inlineStr">
        <is>
          <t>cafe-015</t>
        </is>
      </c>
      <c r="B13" s="4" t="inlineStr">
        <is>
          <t>Café de todos os tipos</t>
        </is>
      </c>
      <c r="C13" s="4" t="inlineStr">
        <is>
          <t>agregado/exportação; participação derivada</t>
        </is>
      </c>
      <c r="D13" s="4" t="inlineStr">
        <is>
          <t>Participação calculada de MG na receita brasileira de café</t>
        </is>
      </c>
      <c r="E13" s="5" t="n">
        <v>69.40000000000001</v>
      </c>
      <c r="F13" s="4" t="inlineStr">
        <is>
          <t>% da receita brasileira no mesmo período</t>
        </is>
      </c>
      <c r="G13" s="4" t="inlineStr">
        <is>
          <t>janeiro a setembro de 2025</t>
        </is>
      </c>
      <c r="H13" s="4" t="inlineStr">
        <is>
          <t>Minas Gerais sobre Brasil</t>
        </is>
      </c>
      <c r="I13" s="4" t="inlineStr">
        <is>
          <t>comércio exterior; cálculo derivado</t>
        </is>
      </c>
      <c r="J13" s="4" t="inlineStr">
        <is>
          <t>Cálculo Seapa-MG/Conab</t>
        </is>
      </c>
      <c r="K13" s="4" t="inlineStr">
        <is>
          <t>2025-10-15/2025-10-26</t>
        </is>
      </c>
      <c r="L13" s="8" t="inlineStr">
        <is>
          <t>https://www.mg.gov.br/system/files/media/agricultura/documento_detalhado/2025/dados-conjunturais/informativo-conjuntural/informativo-outubro-1.pdf</t>
        </is>
      </c>
      <c r="M13" s="4" t="inlineStr">
        <is>
          <t>Cálculo 7,77 / 11,2 x 100 = 69,375%, arredondado a 69,4%, com MG e Brasil em janeiro-setembro de 2025.</t>
        </is>
      </c>
      <c r="N13" s="4" t="inlineStr">
        <is>
          <t>Não é percentual publicado; depende de valores arredondados e não representa ano cheio nem specialty.</t>
        </is>
      </c>
    </row>
    <row r="14" ht="65" customHeight="1">
      <c r="A14" s="6" t="inlineStr">
        <is>
          <t>cafe-016</t>
        </is>
      </c>
      <c r="B14" s="6" t="inlineStr">
        <is>
          <t>Café de todos os tipos</t>
        </is>
      </c>
      <c r="C14" s="6" t="inlineStr">
        <is>
          <t>agregado/exportação; participação derivada</t>
        </is>
      </c>
      <c r="D14" s="6" t="inlineStr">
        <is>
          <t>Participação calculada de MG no volume brasileiro de café</t>
        </is>
      </c>
      <c r="E14" s="7" t="n">
        <v>64.90000000000001</v>
      </c>
      <c r="F14" s="6" t="inlineStr">
        <is>
          <t>% do volume brasileiro no mesmo período</t>
        </is>
      </c>
      <c r="G14" s="6" t="inlineStr">
        <is>
          <t>janeiro a setembro de 2025</t>
        </is>
      </c>
      <c r="H14" s="6" t="inlineStr">
        <is>
          <t>Minas Gerais sobre Brasil</t>
        </is>
      </c>
      <c r="I14" s="6" t="inlineStr">
        <is>
          <t>comércio exterior; cálculo derivado</t>
        </is>
      </c>
      <c r="J14" s="6" t="inlineStr">
        <is>
          <t>Cálculo Seapa-MG/Conab</t>
        </is>
      </c>
      <c r="K14" s="6" t="inlineStr">
        <is>
          <t>2025-10-15/2025-10-26</t>
        </is>
      </c>
      <c r="L14" s="9" t="inlineStr">
        <is>
          <t>https://www.mg.gov.br/system/files/media/agricultura/documento_detalhado/2025/dados-conjunturais/informativo-conjuntural/informativo-outubro-1.pdf</t>
        </is>
      </c>
      <c r="M14" s="6" t="inlineStr">
        <is>
          <t>Cálculo 19,4 / 29,9 x 100 = 64,883%, arredondado a 64,9%, com MG e Brasil em janeiro-setembro de 2025.</t>
        </is>
      </c>
      <c r="N14" s="6" t="inlineStr">
        <is>
          <t>Não é percentual publicado; depende de volumes aproximados e não representa ano cheio nem specialty.</t>
        </is>
      </c>
    </row>
    <row r="15" ht="65" customHeight="1">
      <c r="A15" s="4" t="inlineStr">
        <is>
          <t>cafe-024</t>
        </is>
      </c>
      <c r="B15" s="4" t="inlineStr">
        <is>
          <t>Cafés diferenciados</t>
        </is>
      </c>
      <c r="C15" s="4" t="inlineStr">
        <is>
          <t>especial/diferenciado</t>
        </is>
      </c>
      <c r="D15" s="4" t="inlineStr">
        <is>
          <t>Receita cambial brasileira</t>
        </is>
      </c>
      <c r="E15" s="5" t="n">
        <v>3.525</v>
      </c>
      <c r="F15" s="4" t="inlineStr">
        <is>
          <t>US$ bilhões</t>
        </is>
      </c>
      <c r="G15" s="4" t="inlineStr">
        <is>
          <t>ano civil 2025</t>
        </is>
      </c>
      <c r="H15" s="4" t="inlineStr">
        <is>
          <t>Brasil</t>
        </is>
      </c>
      <c r="I15" s="4" t="inlineStr">
        <is>
          <t>comércio exterior/exportação</t>
        </is>
      </c>
      <c r="J15" s="4" t="inlineStr">
        <is>
          <t>Cecafé, relatório de exportações 2025</t>
        </is>
      </c>
      <c r="K15" s="4" t="inlineStr">
        <is>
          <t>2026-01-19; dado ano civil 2025</t>
        </is>
      </c>
      <c r="L15" s="8" t="inlineStr">
        <is>
          <t>https://www.cecafe.com.br/publicacoes/noticias/cecafe-exportacao-cafe-2025-20260119/</t>
        </is>
      </c>
      <c r="M15" s="4" t="inlineStr">
        <is>
          <t>Cecafé reporta US$3,525 bilhões para cafés diferenciados, 22,6% da receita total, +39,1% ante 2024.</t>
        </is>
      </c>
      <c r="N15" s="4" t="inlineStr">
        <is>
          <t>Brasil, não MG; não é preço produtor e não é preço médio de varejo.</t>
        </is>
      </c>
    </row>
    <row r="16" ht="65" customHeight="1">
      <c r="A16" s="6" t="inlineStr">
        <is>
          <t>cafe-031</t>
        </is>
      </c>
      <c r="B16" s="6" t="inlineStr">
        <is>
          <t>Café com indicação geográfica</t>
        </is>
      </c>
      <c r="C16" s="6" t="inlineStr">
        <is>
          <t>IG/qualidade territorial</t>
        </is>
      </c>
      <c r="D16" s="6" t="inlineStr">
        <is>
          <t>Produção, VBP ou receita por IG mineira de café</t>
        </is>
      </c>
      <c r="E16" s="6" t="n"/>
      <c r="F16" s="6" t="inlineStr">
        <is>
          <t>métrica não disponível na fonte registral</t>
        </is>
      </c>
      <c r="G16" s="6" t="inlineStr">
        <is>
          <t>status consultado até 2026-10-27</t>
        </is>
      </c>
      <c r="H16" s="6" t="inlineStr">
        <is>
          <t>Cerrado Mineiro, Mantiqueira de Minas, Campo das Vertentes, Matas de Minas e Caparaó; Sul de Minas sem registro de café confirmado na lista consultada</t>
        </is>
      </c>
      <c r="I16" s="6" t="inlineStr">
        <is>
          <t>registro jurídico/territorial, não mercado</t>
        </is>
      </c>
      <c r="J16" s="6" t="inlineStr">
        <is>
          <t>MAPA, Lista de IGs registradas</t>
        </is>
      </c>
      <c r="K16" s="6" t="inlineStr">
        <is>
          <t>página consultada em 2026-10-27</t>
        </is>
      </c>
      <c r="L16" s="9" t="inlineStr">
        <is>
          <t>https://www.gov.br/agricultura/pt-br/assuntos/sustentabilidade/indicacao-geografica/listaigs</t>
        </is>
      </c>
      <c r="M16" s="6" t="inlineStr">
        <is>
          <t>A lista MAPA confirma para café: Região do Cerrado Mineiro, Mantiqueira de Minas, Campo das Vertentes, Matas de Minas e Caparaó, com espécie de IG e produto descritos; não apresenta volumes ou valores.</t>
        </is>
      </c>
      <c r="N16" s="6" t="inlineStr">
        <is>
          <t>Não extrapolar produção, receita ou prêmio a partir do simples registro de IG. A lista consultada não sustenta tratar Sul de Minas como IG de café.</t>
        </is>
      </c>
    </row>
    <row r="17" ht="65" customHeight="1">
      <c r="A17" s="4" t="inlineStr">
        <is>
          <t>cafe-034</t>
        </is>
      </c>
      <c r="B17" s="4" t="inlineStr">
        <is>
          <t>Café total</t>
        </is>
      </c>
      <c r="C17" s="4" t="inlineStr">
        <is>
          <t>Café total MG; VBP nominal; vintage setembro/2026</t>
        </is>
      </c>
      <c r="D17" s="4" t="inlineStr">
        <is>
          <t>VBP nominal de café total — mesma vintage setembro/2026</t>
        </is>
      </c>
      <c r="E17" s="5" t="n">
        <v>55708769529.37622</v>
      </c>
      <c r="F17" s="4" t="inlineStr">
        <is>
          <t>R$ nominais</t>
        </is>
      </c>
      <c r="G17" s="4" t="inlineStr">
        <is>
          <t>2025 revisado</t>
        </is>
      </c>
      <c r="H17" s="4" t="inlineStr">
        <is>
          <t>Minas Gerais</t>
        </is>
      </c>
      <c r="I17" s="4" t="inlineStr">
        <is>
          <t>faturamento bruto dentro do estabelecimento/produtor</t>
        </is>
      </c>
      <c r="J17" s="4" t="inlineStr">
        <is>
          <t>MAPA/SPA-DAEP, VBP Regional Setembro/2026</t>
        </is>
      </c>
      <c r="K17" s="4" t="inlineStr">
        <is>
          <t>2026-09 (página MAPA atualizada em 2026-10-21)</t>
        </is>
      </c>
      <c r="L17" s="8" t="inlineStr">
        <is>
          <t>https://www.gov.br/agricultura/pt-br/assuntos/politica-agricola/arquivos-vbp/202609VBPREGIONAL.xlsx</t>
        </is>
      </c>
      <c r="M17" s="4" t="inlineStr">
        <is>
          <t>Aba MG, célula J54, bloco VALOR BRUTO NOMINAL DA PRODUÇÃO AGROPECUÁRIA; nota da linha 82: valores nominais.</t>
        </is>
      </c>
      <c r="N17" s="4" t="inlineStr">
        <is>
          <t>VBP estadual de café total, não de cafés especiais nem de uma IG. Mesma vintage setembro/2026; 2026 preliminar, não fechamento. Não comparar ao bloco real ou a outras vintages sem harmonização.</t>
        </is>
      </c>
    </row>
    <row r="18" ht="65" customHeight="1">
      <c r="A18" s="6" t="inlineStr">
        <is>
          <t>cafe-035</t>
        </is>
      </c>
      <c r="B18" s="6" t="inlineStr">
        <is>
          <t>Café total</t>
        </is>
      </c>
      <c r="C18" s="6" t="inlineStr">
        <is>
          <t>Café total MG; VBP nominal; vintage setembro/2026</t>
        </is>
      </c>
      <c r="D18" s="6" t="inlineStr">
        <is>
          <t>VBP nominal de café total — mesma vintage setembro/2026</t>
        </is>
      </c>
      <c r="E18" s="7" t="n">
        <v>56790374451.99808</v>
      </c>
      <c r="F18" s="6" t="inlineStr">
        <is>
          <t>R$ nominais</t>
        </is>
      </c>
      <c r="G18" s="6" t="inlineStr">
        <is>
          <t>2026 preliminar</t>
        </is>
      </c>
      <c r="H18" s="6" t="inlineStr">
        <is>
          <t>Minas Gerais</t>
        </is>
      </c>
      <c r="I18" s="6" t="inlineStr">
        <is>
          <t>faturamento bruto dentro do estabelecimento/produtor</t>
        </is>
      </c>
      <c r="J18" s="6" t="inlineStr">
        <is>
          <t>MAPA/SPA-DAEP, VBP Regional Setembro/2026</t>
        </is>
      </c>
      <c r="K18" s="6" t="inlineStr">
        <is>
          <t>2026-09 (página MAPA atualizada em 2026-10-21)</t>
        </is>
      </c>
      <c r="L18" s="9" t="inlineStr">
        <is>
          <t>https://www.gov.br/agricultura/pt-br/assuntos/politica-agricola/arquivos-vbp/202609VBPREGIONAL.xlsx</t>
        </is>
      </c>
      <c r="M18" s="6" t="inlineStr">
        <is>
          <t>Aba MG, célula K54, bloco VALOR BRUTO NOMINAL DA PRODUÇÃO AGROPECUÁRIA; nota da linha 82: valores nominais.</t>
        </is>
      </c>
      <c r="N18" s="6" t="inlineStr">
        <is>
          <t>VBP estadual de café total, não de cafés especiais nem de uma IG. Mesma vintage setembro/2026; 2026 preliminar, não fechamento. Não comparar ao bloco real ou a outras vintages sem harmonização.</t>
        </is>
      </c>
    </row>
    <row r="19" ht="65" customHeight="1">
      <c r="A19" s="4" t="inlineStr">
        <is>
          <t>cafe-039</t>
        </is>
      </c>
      <c r="B19" s="4" t="inlineStr">
        <is>
          <t>Café total</t>
        </is>
      </c>
      <c r="C19" s="4" t="inlineStr">
        <is>
          <t>agregado/produção física nacional</t>
        </is>
      </c>
      <c r="D19" s="4" t="inlineStr">
        <is>
          <t>Variação da produção estimada de café Brasil</t>
        </is>
      </c>
      <c r="E19" s="5" t="n">
        <v>19.6</v>
      </c>
      <c r="F19" s="4" t="inlineStr">
        <is>
          <t>%</t>
        </is>
      </c>
      <c r="G19" s="4" t="inlineStr">
        <is>
          <t>safra 2026 versus 2025</t>
        </is>
      </c>
      <c r="H19" s="4" t="inlineStr">
        <is>
          <t>Brasil</t>
        </is>
      </c>
      <c r="I19" s="4" t="inlineStr">
        <is>
          <t>produção agrícola</t>
        </is>
      </c>
      <c r="J19" s="4" t="inlineStr">
        <is>
          <t>Conab, 3º levantamento da safra de café 2026</t>
        </is>
      </c>
      <c r="K19" s="4" t="inlineStr">
        <is>
          <t>2026-09-24</t>
        </is>
      </c>
      <c r="L19" s="8" t="inlineStr">
        <is>
          <t>https://www.gov.br/conab/pt-br/assuntos/noticias/producao-de-cafe-e-estimada-em-67-6-milhoes-de-sacas-influenciada-por-bienalidade-positiva-em-2026</t>
        </is>
      </c>
      <c r="M19" s="4" t="inlineStr">
        <is>
          <t>Conab, 3º levantamento 2026: 67,6 milhões de sacas, alta de 19,6% sobre 2025.</t>
        </is>
      </c>
      <c r="N19" s="4" t="inlineStr">
        <is>
          <t>Variação publicada pela fonte, na mesma base temporal indicada. É total brasileiro estimado; não é o mesmo universo que a produção arábica mineira usada no registro de 34,96 milhões.</t>
        </is>
      </c>
    </row>
    <row r="20" ht="65" customHeight="1">
      <c r="A20" s="6" t="inlineStr">
        <is>
          <t>cafe-040</t>
        </is>
      </c>
      <c r="B20" s="6" t="inlineStr">
        <is>
          <t>Café total</t>
        </is>
      </c>
      <c r="C20" s="6" t="inlineStr">
        <is>
          <t>Café total MG; VBP nominal; vintage setembro/2026</t>
        </is>
      </c>
      <c r="D20" s="6" t="inlineStr">
        <is>
          <t>Variação calculada do VBP nominal de café MG</t>
        </is>
      </c>
      <c r="E20" s="7" t="n">
        <v>1.941534397114109</v>
      </c>
      <c r="F20" s="6" t="inlineStr">
        <is>
          <t>%</t>
        </is>
      </c>
      <c r="G20" s="6" t="inlineStr">
        <is>
          <t>2026 preliminar versus 2025 revisado; vintage setembro/2026</t>
        </is>
      </c>
      <c r="H20" s="6" t="inlineStr">
        <is>
          <t>Minas Gerais</t>
        </is>
      </c>
      <c r="I20" s="6" t="inlineStr">
        <is>
          <t>faturamento bruto dentro do estabelecimento/produtor</t>
        </is>
      </c>
      <c r="J20" s="6" t="inlineStr">
        <is>
          <t>MAPA/SPA-DAEP, VBP Regional Setembro/2026</t>
        </is>
      </c>
      <c r="K20" s="6" t="inlineStr">
        <is>
          <t>2026-09 (página MAPA atualizada em 2026-10-21)</t>
        </is>
      </c>
      <c r="L20" s="9" t="inlineStr">
        <is>
          <t>https://www.gov.br/agricultura/pt-br/assuntos/politica-agricola/arquivos-vbp/202609VBPREGIONAL.xlsx</t>
        </is>
      </c>
      <c r="M20" s="6" t="inlineStr">
        <is>
          <t>Cálculo: (56790374451.99808/55708769529.37622-1)*100. Mesma aba MG, linha 54, colunas J/K.</t>
        </is>
      </c>
      <c r="N20" s="6" t="inlineStr">
        <is>
          <t>Cálculo do analista sobre VBP nominal da mesma vintage, não variação de margem nem receita regional; 2026 é preliminar.</t>
        </is>
      </c>
    </row>
    <row r="21" ht="65" customHeight="1">
      <c r="A21" s="4" t="inlineStr">
        <is>
          <t>queijo-041</t>
        </is>
      </c>
      <c r="B21" s="4" t="inlineStr">
        <is>
          <t>Queijos da agroindústria familiar</t>
        </is>
      </c>
      <c r="C21" s="4" t="inlineStr">
        <is>
          <t>Agroindústria familiar; inclui produtos pasteurizados e artesanais</t>
        </is>
      </c>
      <c r="D21" s="4" t="inlineStr">
        <is>
          <t>Produção total de queijos</t>
        </is>
      </c>
      <c r="E21" s="5" t="n">
        <v>43000</v>
      </c>
      <c r="F21" s="4" t="inlineStr">
        <is>
          <t>toneladas</t>
        </is>
      </c>
      <c r="G21" s="4" t="inlineStr">
        <is>
          <t>2025</t>
        </is>
      </c>
      <c r="H21" s="4" t="inlineStr">
        <is>
          <t>Minas Gerais</t>
        </is>
      </c>
      <c r="I21" s="4" t="inlineStr">
        <is>
          <t>produção</t>
        </is>
      </c>
      <c r="J21" s="4" t="inlineStr">
        <is>
          <t>Emater-MG</t>
        </is>
      </c>
      <c r="K21" s="4" t="inlineStr">
        <is>
          <t>19/01/2026</t>
        </is>
      </c>
      <c r="L21" s="8" t="inlineStr">
        <is>
          <t>https://www.emater.mg.gov.br/portal.do/site-noticias/na-vespera-do-dia-mundial-do-queijo-emater-divulga-dados-ineditos-da-producao-familiar-em-minas/?flagweb=novosite_pagina_interna_noticia&amp;id=29919</t>
        </is>
      </c>
      <c r="M21" s="4" t="inlineStr">
        <is>
          <t>A Emater informa: Agroindústrias familiares produziram 43 mil toneladas de queijos em 2025; o levantamento foi consolidado a partir de escritórios em mais de 800 municípios.</t>
        </is>
      </c>
      <c r="N21" s="4" t="inlineStr">
        <is>
          <t>Não é produção exclusivamente artesanal nem produção industrial total do estado; inclui variedade de queijos da agroindústria familiar.</t>
        </is>
      </c>
    </row>
    <row r="22" ht="65" customHeight="1">
      <c r="A22" s="6" t="inlineStr">
        <is>
          <t>queijo-043</t>
        </is>
      </c>
      <c r="B22" s="6" t="inlineStr">
        <is>
          <t>Queijos artesanais</t>
        </is>
      </c>
      <c r="C22" s="6" t="inlineStr">
        <is>
          <t>Leite cru; agroindústria familiar</t>
        </is>
      </c>
      <c r="D22" s="6" t="inlineStr">
        <is>
          <t>Produção de queijos artesanais</t>
        </is>
      </c>
      <c r="E22" s="7" t="n">
        <v>32100</v>
      </c>
      <c r="F22" s="6" t="inlineStr">
        <is>
          <t>toneladas por ano</t>
        </is>
      </c>
      <c r="G22" s="6" t="inlineStr">
        <is>
          <t>2025</t>
        </is>
      </c>
      <c r="H22" s="6" t="inlineStr">
        <is>
          <t>Minas Gerais</t>
        </is>
      </c>
      <c r="I22" s="6" t="inlineStr">
        <is>
          <t>produção</t>
        </is>
      </c>
      <c r="J22" s="6" t="inlineStr">
        <is>
          <t>Emater-MG</t>
        </is>
      </c>
      <c r="K22" s="6" t="inlineStr">
        <is>
          <t>19/01/2026</t>
        </is>
      </c>
      <c r="L22" s="9" t="inlineStr">
        <is>
          <t>https://www.emater.mg.gov.br/portal.do/site-noticias/na-vespera-do-dia-mundial-do-queijo-emater-divulga-dados-ineditos-da-producao-familiar-em-minas/?flagweb=novosite_pagina_interna_noticia&amp;id=29919</t>
        </is>
      </c>
      <c r="M22" s="6" t="inlineStr">
        <is>
          <t>A Emater informa que os queijos artesanais produzidos a partir de leite cru alcançaram 32,1 mil toneladas em 2025.</t>
        </is>
      </c>
      <c r="N22" s="6" t="inlineStr">
        <is>
          <t>É produção da agroindústria familiar; não inclui automaticamente os 4 mil t/ano de agroindústria artesanal não familiar da página estadual.</t>
        </is>
      </c>
    </row>
    <row r="23" ht="65" customHeight="1">
      <c r="A23" s="4" t="inlineStr">
        <is>
          <t>queijo-045</t>
        </is>
      </c>
      <c r="B23" s="4" t="inlineStr">
        <is>
          <t>Queijos artesanais</t>
        </is>
      </c>
      <c r="C23" s="4" t="inlineStr">
        <is>
          <t>Agroindústria familiar; leite cru</t>
        </is>
      </c>
      <c r="D23" s="4" t="inlineStr">
        <is>
          <t>Participação dos queijos artesanais na produção familiar de queijos</t>
        </is>
      </c>
      <c r="E23" s="5" t="n">
        <v>74.59999999999999</v>
      </c>
      <c r="F23" s="4" t="inlineStr">
        <is>
          <t>%</t>
        </is>
      </c>
      <c r="G23" s="4" t="inlineStr">
        <is>
          <t>2025</t>
        </is>
      </c>
      <c r="H23" s="4" t="inlineStr">
        <is>
          <t>Minas Gerais</t>
        </is>
      </c>
      <c r="I23" s="4" t="inlineStr">
        <is>
          <t>produção</t>
        </is>
      </c>
      <c r="J23" s="4" t="inlineStr">
        <is>
          <t>Emater-MG</t>
        </is>
      </c>
      <c r="K23" s="4" t="inlineStr">
        <is>
          <t>19/01/2026</t>
        </is>
      </c>
      <c r="L23" s="8" t="inlineStr">
        <is>
          <t>https://www.emater.mg.gov.br/portal.do/site-noticias/na-vespera-do-dia-mundial-do-queijo-emater-divulga-dados-ineditos-da-producao-familiar-em-minas/?flagweb=novosite_pagina_interna_noticia&amp;id=29919</t>
        </is>
      </c>
      <c r="M23" s="4" t="inlineStr">
        <is>
          <t>A Emater declara que 32,1 mil toneladas representam aproximadamente 74,6% de todo o queijo produzido pela agroindústria familiar em Minas Gerais.</t>
        </is>
      </c>
      <c r="N23" s="4" t="inlineStr">
        <is>
          <t>Participação dentro da produção familiar de queijos reportada pela Emater; não é participação no mercado total, no leite industrial ou no faturamento.</t>
        </is>
      </c>
    </row>
    <row r="24" ht="65" customHeight="1">
      <c r="A24" s="6" t="inlineStr">
        <is>
          <t>queijo-046</t>
        </is>
      </c>
      <c r="B24" s="6" t="inlineStr">
        <is>
          <t>Queijo Minas Artesanal (QMA)</t>
        </is>
      </c>
      <c r="C24" s="6" t="inlineStr">
        <is>
          <t>Leite cru; agroindústria familiar</t>
        </is>
      </c>
      <c r="D24" s="6" t="inlineStr">
        <is>
          <t>Produção de QMA</t>
        </is>
      </c>
      <c r="E24" s="7" t="n">
        <v>18400</v>
      </c>
      <c r="F24" s="6" t="inlineStr">
        <is>
          <t>toneladas</t>
        </is>
      </c>
      <c r="G24" s="6" t="inlineStr">
        <is>
          <t>2025</t>
        </is>
      </c>
      <c r="H24" s="6" t="inlineStr">
        <is>
          <t>Minas Gerais</t>
        </is>
      </c>
      <c r="I24" s="6" t="inlineStr">
        <is>
          <t>produção</t>
        </is>
      </c>
      <c r="J24" s="6" t="inlineStr">
        <is>
          <t>Emater-MG</t>
        </is>
      </c>
      <c r="K24" s="6" t="inlineStr">
        <is>
          <t>19/01/2026</t>
        </is>
      </c>
      <c r="L24" s="9" t="inlineStr">
        <is>
          <t>https://www.emater.mg.gov.br/portal.do/site-noticias/na-vespera-do-dia-mundial-do-queijo-emater-divulga-dados-ineditos-da-producao-familiar-em-minas/?flagweb=novosite_pagina_interna_noticia&amp;id=29919</t>
        </is>
      </c>
      <c r="M24" s="6" t="inlineStr">
        <is>
          <t>A Emater informa: Em 2025, o QMA atingiu uma produção estimada de 18,4 mil toneladas.</t>
        </is>
      </c>
      <c r="N24" s="6" t="inlineStr">
        <is>
          <t>Estimativa de produção da agroindústria familiar; não é VBP, faturamento ou produção industrial total.</t>
        </is>
      </c>
    </row>
    <row r="25" ht="65" customHeight="1">
      <c r="A25" s="4" t="inlineStr">
        <is>
          <t>queijo-048</t>
        </is>
      </c>
      <c r="B25" s="4" t="inlineStr">
        <is>
          <t>Queijos artesanais — agroindústria não familiar</t>
        </is>
      </c>
      <c r="C25" s="4" t="inlineStr">
        <is>
          <t>Leite cru; agroindústria não familiar</t>
        </is>
      </c>
      <c r="D25" s="4" t="inlineStr">
        <is>
          <t>Produção de queijos artesanais da agroindústria não familiar</t>
        </is>
      </c>
      <c r="E25" s="5" t="n">
        <v>4000</v>
      </c>
      <c r="F25" s="4" t="inlineStr">
        <is>
          <t>toneladas por ano</t>
        </is>
      </c>
      <c r="G25" s="4" t="inlineStr">
        <is>
          <t>Ano-base 2025; anualizado na página estadual</t>
        </is>
      </c>
      <c r="H25" s="4" t="inlineStr">
        <is>
          <t>Minas Gerais</t>
        </is>
      </c>
      <c r="I25" s="4" t="inlineStr">
        <is>
          <t>produção</t>
        </is>
      </c>
      <c r="J25" s="4" t="inlineStr">
        <is>
          <t>Governo de Minas Gerais/SEAPA, dados Emater Safra Agroindústria 2025</t>
        </is>
      </c>
      <c r="K25" s="4" t="inlineStr">
        <is>
          <t>09/10/2026; dados fornecidos pela Emater com base no relatório Safra Agroindústria 2025</t>
        </is>
      </c>
      <c r="L25" s="8" t="inlineStr">
        <is>
          <t>https://www.mg.gov.br/agricultura/pagina/servicos/queijos-artesanais</t>
        </is>
      </c>
      <c r="M25" s="4" t="inlineStr">
        <is>
          <t>A página informa Produção de queijos artesanais da agroindústria não familiar: 4 mil toneladas/ano.</t>
        </is>
      </c>
      <c r="N25" s="4" t="inlineStr">
        <is>
          <t>Não deve ser chamado de produção industrial: é um recorte não familiar de queijo artesanal e não há detalhamento equivalente por tipo em todos os casos.</t>
        </is>
      </c>
    </row>
    <row r="26" ht="65" customHeight="1">
      <c r="A26" s="6" t="inlineStr">
        <is>
          <t>queijo-051</t>
        </is>
      </c>
      <c r="B26" s="6" t="inlineStr">
        <is>
          <t>Queijo artesanal da Canastra</t>
        </is>
      </c>
      <c r="C26" s="6" t="inlineStr">
        <is>
          <t>QMA; agroindústria familiar</t>
        </is>
      </c>
      <c r="D26" s="6" t="inlineStr">
        <is>
          <t>Produção regional</t>
        </is>
      </c>
      <c r="E26" s="7" t="n">
        <v>5059</v>
      </c>
      <c r="F26" s="6" t="inlineStr">
        <is>
          <t>toneladas por ano</t>
        </is>
      </c>
      <c r="G26" s="6" t="inlineStr">
        <is>
          <t>Ano-base 2025; anualizado na página estadual</t>
        </is>
      </c>
      <c r="H26" s="6" t="inlineStr">
        <is>
          <t>Região da Canastra, MG</t>
        </is>
      </c>
      <c r="I26" s="6" t="inlineStr">
        <is>
          <t>produção</t>
        </is>
      </c>
      <c r="J26" s="6" t="inlineStr">
        <is>
          <t>Governo de Minas Gerais/SEAPA, dados Emater Safra Agroindústria 2025</t>
        </is>
      </c>
      <c r="K26" s="6" t="inlineStr">
        <is>
          <t>09/10/2026; dados fornecidos pela Emater com base no relatório Safra Agroindústria 2025</t>
        </is>
      </c>
      <c r="L26" s="9" t="inlineStr">
        <is>
          <t>https://www.mg.gov.br/agricultura/pagina/servicos/queijos-artesanais</t>
        </is>
      </c>
      <c r="M26" s="6" t="inlineStr">
        <is>
          <t>No bloco Canastra, a página informa produção familiar de 5059 toneladas/ano e 1052 agroindústrias familiares.</t>
        </is>
      </c>
      <c r="N26" s="6" t="inlineStr">
        <is>
          <t>Volume regional de produção, não receita; não soma automaticamente toda a área da IG do INPI nem identifica vendas formais.</t>
        </is>
      </c>
    </row>
    <row r="27" ht="65" customHeight="1">
      <c r="A27" s="4" t="inlineStr">
        <is>
          <t>queijo-052</t>
        </is>
      </c>
      <c r="B27" s="4" t="inlineStr">
        <is>
          <t>Queijo artesanal do Cerrado</t>
        </is>
      </c>
      <c r="C27" s="4" t="inlineStr">
        <is>
          <t>QMA; agroindústria familiar</t>
        </is>
      </c>
      <c r="D27" s="4" t="inlineStr">
        <is>
          <t>Produção regional</t>
        </is>
      </c>
      <c r="E27" s="5" t="n">
        <v>7017.1</v>
      </c>
      <c r="F27" s="4" t="inlineStr">
        <is>
          <t>toneladas por ano</t>
        </is>
      </c>
      <c r="G27" s="4" t="inlineStr">
        <is>
          <t>Ano-base 2025; anualizado na página estadual</t>
        </is>
      </c>
      <c r="H27" s="4" t="inlineStr">
        <is>
          <t>Região do Cerrado, MG</t>
        </is>
      </c>
      <c r="I27" s="4" t="inlineStr">
        <is>
          <t>produção</t>
        </is>
      </c>
      <c r="J27" s="4" t="inlineStr">
        <is>
          <t>Governo de Minas Gerais/SEAPA, dados Emater Safra Agroindústria 2025</t>
        </is>
      </c>
      <c r="K27" s="4" t="inlineStr">
        <is>
          <t>09/10/2026; dados fornecidos pela Emater com base no relatório Safra Agroindústria 2025</t>
        </is>
      </c>
      <c r="L27" s="8" t="inlineStr">
        <is>
          <t>https://www.mg.gov.br/agricultura/pagina/servicos/queijos-artesanais</t>
        </is>
      </c>
      <c r="M27" s="4" t="inlineStr">
        <is>
          <t>No bloco Cerrado, a página informa produção familiar de 7017,1 toneladas/ano e 1114 agroindústrias familiares.</t>
        </is>
      </c>
      <c r="N27" s="4" t="inlineStr">
        <is>
          <t>Volume, não VBP ou faturamento; a IG Cerrado do INPI tem área delimitada própria e o código de produção estadual não é automaticamente igual à área da IG.</t>
        </is>
      </c>
    </row>
    <row r="28" ht="65" customHeight="1">
      <c r="A28" s="6" t="inlineStr">
        <is>
          <t>queijo-053</t>
        </is>
      </c>
      <c r="B28" s="6" t="inlineStr">
        <is>
          <t>Queijo Minas Artesanal do Serro</t>
        </is>
      </c>
      <c r="C28" s="6" t="inlineStr">
        <is>
          <t>QMA; agroindústria familiar</t>
        </is>
      </c>
      <c r="D28" s="6" t="inlineStr">
        <is>
          <t>Produção regional</t>
        </is>
      </c>
      <c r="E28" s="7" t="n">
        <v>3418.5</v>
      </c>
      <c r="F28" s="6" t="inlineStr">
        <is>
          <t>toneladas por ano</t>
        </is>
      </c>
      <c r="G28" s="6" t="inlineStr">
        <is>
          <t>Ano-base 2025; anualizado na página estadual</t>
        </is>
      </c>
      <c r="H28" s="6" t="inlineStr">
        <is>
          <t>Região do Serro, MG</t>
        </is>
      </c>
      <c r="I28" s="6" t="inlineStr">
        <is>
          <t>produção</t>
        </is>
      </c>
      <c r="J28" s="6" t="inlineStr">
        <is>
          <t>Governo de Minas Gerais/SEAPA, dados Emater Safra Agroindústria 2025</t>
        </is>
      </c>
      <c r="K28" s="6" t="inlineStr">
        <is>
          <t>09/10/2026; dados fornecidos pela Emater com base no relatório Safra Agroindústria 2025</t>
        </is>
      </c>
      <c r="L28" s="9" t="inlineStr">
        <is>
          <t>https://www.mg.gov.br/agricultura/pagina/servicos/queijos-artesanais</t>
        </is>
      </c>
      <c r="M28" s="6" t="inlineStr">
        <is>
          <t>No bloco Serro, a página informa produção familiar de 3418,5 toneladas/ano e 635 agroindústrias familiares.</t>
        </is>
      </c>
      <c r="N28" s="6" t="inlineStr">
        <is>
          <t>Volume de produção regional, não receita; a página atual inclui municípios caracterizados pelo estado e não deve ser tratada como venda com IG em todos os casos.</t>
        </is>
      </c>
    </row>
    <row r="29" ht="65" customHeight="1">
      <c r="A29" s="4" t="inlineStr">
        <is>
          <t>queijo-054</t>
        </is>
      </c>
      <c r="B29" s="4" t="inlineStr">
        <is>
          <t>Queijo artesanal da Mantiqueira de Minas</t>
        </is>
      </c>
      <c r="C29" s="4" t="inlineStr">
        <is>
          <t>Outro queijo artesanal; agroindústria familiar</t>
        </is>
      </c>
      <c r="D29" s="4" t="inlineStr">
        <is>
          <t>Produção regional</t>
        </is>
      </c>
      <c r="E29" s="5" t="n">
        <v>969.2</v>
      </c>
      <c r="F29" s="4" t="inlineStr">
        <is>
          <t>toneladas por ano</t>
        </is>
      </c>
      <c r="G29" s="4" t="inlineStr">
        <is>
          <t>Ano-base 2025; anualizado na página estadual</t>
        </is>
      </c>
      <c r="H29" s="4" t="inlineStr">
        <is>
          <t>Mantiqueira de Minas, MG</t>
        </is>
      </c>
      <c r="I29" s="4" t="inlineStr">
        <is>
          <t>produção</t>
        </is>
      </c>
      <c r="J29" s="4" t="inlineStr">
        <is>
          <t>Governo de Minas Gerais/SEAPA, dados Emater Safra Agroindústria 2025</t>
        </is>
      </c>
      <c r="K29" s="4" t="inlineStr">
        <is>
          <t>09/10/2026; dados fornecidos pela Emater com base no relatório Safra Agroindústria 2025</t>
        </is>
      </c>
      <c r="L29" s="8" t="inlineStr">
        <is>
          <t>https://www.mg.gov.br/agricultura/pagina/servicos/queijos-artesanais</t>
        </is>
      </c>
      <c r="M29" s="4" t="inlineStr">
        <is>
          <t>No bloco Mantiqueira de Minas, a página informa produção familiar de 969,2 toneladas/ano e 179 agroindústrias familiares.</t>
        </is>
      </c>
      <c r="N29" s="4" t="inlineStr">
        <is>
          <t>É outro queijo artesanal, não QMA; volume não convertido em faturamento.</t>
        </is>
      </c>
    </row>
    <row r="30" ht="65" customHeight="1">
      <c r="A30" s="6" t="inlineStr">
        <is>
          <t>queijo-065</t>
        </is>
      </c>
      <c r="B30" s="6" t="inlineStr">
        <is>
          <t>Queijo Minas Artesanal do Serro</t>
        </is>
      </c>
      <c r="C30" s="6" t="inlineStr">
        <is>
          <t>Produção artesanal local</t>
        </is>
      </c>
      <c r="D30" s="6" t="inlineStr">
        <is>
          <t>Produção informada pela prefeitura</t>
        </is>
      </c>
      <c r="E30" s="7" t="n">
        <v>10</v>
      </c>
      <c r="F30" s="6" t="inlineStr">
        <is>
          <t>toneladas por dia</t>
        </is>
      </c>
      <c r="G30" s="6" t="inlineStr">
        <is>
          <t>Sem data de referência declarada; página atualizada em 26/10/2026</t>
        </is>
      </c>
      <c r="H30" s="6" t="inlineStr">
        <is>
          <t>Município do Serro, MG</t>
        </is>
      </c>
      <c r="I30" s="6" t="inlineStr">
        <is>
          <t>produção local</t>
        </is>
      </c>
      <c r="J30" s="6" t="inlineStr">
        <is>
          <t>Prefeitura Municipal de Serro</t>
        </is>
      </c>
      <c r="K30" s="6" t="inlineStr">
        <is>
          <t>26/10/2026; página informa fonte Sebrae, Emater, Secretaria de Agricultura e Turismo/Cultura</t>
        </is>
      </c>
      <c r="L30" s="9" t="inlineStr">
        <is>
          <t>https://www.serro.mg.gov.br/portal/servicos/1005/economia/</t>
        </is>
      </c>
      <c r="M30" s="6" t="inlineStr">
        <is>
          <t>A prefeitura escreve: São produzidas cerca de 10 toneladas por dia.</t>
        </is>
      </c>
      <c r="N30" s="6" t="inlineStr">
        <is>
          <t>Retrato municipal sem metodologia e sem data-base explícita; não anualizar nem comparar com a produção regional da Emater sem validação.</t>
        </is>
      </c>
    </row>
    <row r="31" ht="65" customHeight="1">
      <c r="A31" s="4" t="inlineStr">
        <is>
          <t>queijo-066</t>
        </is>
      </c>
      <c r="B31" s="4" t="inlineStr">
        <is>
          <t>Queijo Minas Artesanal do Serro</t>
        </is>
      </c>
      <c r="C31" s="4" t="inlineStr">
        <is>
          <t>Produção artesanal local</t>
        </is>
      </c>
      <c r="D31" s="4" t="inlineStr">
        <is>
          <t>Faturamento diário informado</t>
        </is>
      </c>
      <c r="E31" s="5" t="n">
        <v>120000</v>
      </c>
      <c r="F31" s="4" t="inlineStr">
        <is>
          <t>R$/dia</t>
        </is>
      </c>
      <c r="G31" s="4" t="inlineStr">
        <is>
          <t>Sem data de referência declarada; página atualizada em 26/10/2026</t>
        </is>
      </c>
      <c r="H31" s="4" t="inlineStr">
        <is>
          <t>Município do Serro, MG</t>
        </is>
      </c>
      <c r="I31" s="4" t="inlineStr">
        <is>
          <t>receita/faturamento local informado</t>
        </is>
      </c>
      <c r="J31" s="4" t="inlineStr">
        <is>
          <t>Prefeitura Municipal de Serro</t>
        </is>
      </c>
      <c r="K31" s="4" t="inlineStr">
        <is>
          <t>26/10/2026; página informa fonte Sebrae, Emater, Secretaria de Agricultura e Turismo/Cultura</t>
        </is>
      </c>
      <c r="L31" s="8" t="inlineStr">
        <is>
          <t>https://www.serro.mg.gov.br/portal/servicos/1005/economia/</t>
        </is>
      </c>
      <c r="M31" s="4" t="inlineStr">
        <is>
          <t>A prefeitura escreve: aproximadamente R$ 120 mil reais/dia.</t>
        </is>
      </c>
      <c r="N31" s="4" t="inlineStr">
        <is>
          <t>Não é VBP estadual nem receita regional calculada; sem metodologia, série temporal, preço médio ou separação de produtor/atacado/varejo. Não foi anualizado.</t>
        </is>
      </c>
    </row>
    <row r="32" ht="65" customHeight="1">
      <c r="A32" s="6" t="inlineStr">
        <is>
          <t>queijo-074</t>
        </is>
      </c>
      <c r="B32" s="6" t="inlineStr">
        <is>
          <t>Queijo Minas Artesanal</t>
        </is>
      </c>
      <c r="C32" s="6" t="inlineStr">
        <is>
          <t>Economia estadual</t>
        </is>
      </c>
      <c r="D32" s="6" t="inlineStr">
        <is>
          <t>VBP ou faturamento estadual específico</t>
        </is>
      </c>
      <c r="E32" s="6" t="n"/>
      <c r="F32" s="6" t="inlineStr">
        <is>
          <t>R$</t>
        </is>
      </c>
      <c r="G32" s="6" t="inlineStr">
        <is>
          <t>2025 e 2026</t>
        </is>
      </c>
      <c r="H32" s="6" t="inlineStr">
        <is>
          <t>Minas Gerais</t>
        </is>
      </c>
      <c r="I32" s="6" t="inlineStr">
        <is>
          <t>produção/receita</t>
        </is>
      </c>
      <c r="J32" s="6" t="inlineStr">
        <is>
          <t>Governo de Minas Gerais/SEAPA e Emater-MG</t>
        </is>
      </c>
      <c r="K32" s="6" t="inlineStr">
        <is>
          <t>09/10/2026; dados produtivos base 2025</t>
        </is>
      </c>
      <c r="L32" s="9" t="inlineStr">
        <is>
          <t>https://www.mg.gov.br/agricultura/pagina/servicos/queijos-artesanais</t>
        </is>
      </c>
      <c r="M32" s="6" t="inlineStr">
        <is>
          <t>A página estadual publica volumes e número de agroindústrias, mas não publica VBP ou faturamento estadual específico de QMA ou de todos os queijos artesanais.</t>
        </is>
      </c>
      <c r="N32" s="6" t="inlineStr">
        <is>
          <t>Não multiplicar volume por preço não observado; não atribuir VBP do leite ao queijo; o dado do Serro é local e não substitui VBP estadual.</t>
        </is>
      </c>
    </row>
    <row r="33" ht="65" customHeight="1">
      <c r="A33" s="4" t="inlineStr">
        <is>
          <t>queijo-076</t>
        </is>
      </c>
      <c r="B33" s="4" t="inlineStr">
        <is>
          <t>Leite cru adquirido e industrializado</t>
        </is>
      </c>
      <c r="C33" s="4" t="inlineStr">
        <is>
          <t>Leite industrial formal sob inspeção</t>
        </is>
      </c>
      <c r="D33" s="4" t="inlineStr">
        <is>
          <t>Produção de queijo derivada da Pesquisa Trimestral do Leite</t>
        </is>
      </c>
      <c r="E33" s="4" t="n"/>
      <c r="F33" s="4" t="inlineStr">
        <is>
          <t>toneladas de queijo</t>
        </is>
      </c>
      <c r="G33" s="4" t="inlineStr">
        <is>
          <t>2025 e 2026</t>
        </is>
      </c>
      <c r="H33" s="4" t="inlineStr">
        <is>
          <t>Brasil e Unidades da Federação</t>
        </is>
      </c>
      <c r="I33" s="4" t="inlineStr">
        <is>
          <t>estatística de leite, não de queijo</t>
        </is>
      </c>
      <c r="J33" s="4" t="inlineStr">
        <is>
          <t>IBGE, Pesquisa Trimestral do Leite</t>
        </is>
      </c>
      <c r="K33" s="4" t="inlineStr">
        <is>
          <t>Página consultada em 27/10/2026; resultados disponíveis até 2º trimestre de 2026</t>
        </is>
      </c>
      <c r="L33" s="8" t="inlineStr">
        <is>
          <t>https://www.ibge.gov.br/estatisticas/economicas/agricultura-e-pecuaria/9209-pesquisa-trimestral-do-leite.html</t>
        </is>
      </c>
      <c r="M33" s="4" t="inlineStr">
        <is>
          <t>O IBGE define a pesquisa como investigação de quantidades de leite cru adquirido, recebido por transferência, destinado à industrialização e vendido/transferido por estabelecimentos sob inspeção; não é pesquisa de toneladas de queijo.</t>
        </is>
      </c>
      <c r="N33" s="4" t="inlineStr">
        <is>
          <t>Não converter leite em queijo: rendimento, mix de produtos, estoque, preço e parcela artesanal impedem atribuição direta. Leite informal também não é contabilizado.</t>
        </is>
      </c>
    </row>
    <row r="34" ht="65" customHeight="1">
      <c r="A34" s="6" t="inlineStr">
        <is>
          <t>cachaca-082</t>
        </is>
      </c>
      <c r="B34" s="6" t="inlineStr">
        <is>
          <t>Cachaça declarada ao MAPA</t>
        </is>
      </c>
      <c r="C34" s="6" t="inlineStr">
        <is>
          <t>agregado nacional — produção declarada</t>
        </is>
      </c>
      <c r="D34" s="6" t="inlineStr">
        <is>
          <t>produção anual declarada</t>
        </is>
      </c>
      <c r="E34" s="7" t="n">
        <v>234477116.52</v>
      </c>
      <c r="F34" s="6" t="inlineStr">
        <is>
          <t>L</t>
        </is>
      </c>
      <c r="G34" s="6" t="inlineStr">
        <is>
          <t>2025</t>
        </is>
      </c>
      <c r="H34" s="6" t="inlineStr">
        <is>
          <t>Brasil</t>
        </is>
      </c>
      <c r="I34" s="6" t="inlineStr">
        <is>
          <t>produção declarada por estabelecimentos MAPA</t>
        </is>
      </c>
      <c r="J34" s="6" t="inlineStr">
        <is>
          <t>MAPA — Anuário da Cachaça 2026, ano referência 2025</t>
        </is>
      </c>
      <c r="K34" s="6" t="inlineStr">
        <is>
          <t>2026-09-04 (página MAPA; declarações relativas a 2025)</t>
        </is>
      </c>
      <c r="L34" s="9" t="inlineStr">
        <is>
          <t>https://www.gov.br/agricultura/pt-br/assuntos/inspecao/produtos-vegetal/dipov-1/conteudo-da-inspecao-vegetal/anuarios-pov/anuario-da-cachaca-2026-referencia-2025.pdf</t>
        </is>
      </c>
      <c r="M34" s="6" t="inlineStr">
        <is>
          <t>A Tabela 10 totaliza 234.477.116,52 litros declarados em 2025; o texto resume cerca de 234,5 milhões de litros e queda de 15,77% ante 2024.</t>
        </is>
      </c>
      <c r="N34" s="6" t="inlineStr">
        <is>
          <t>É agregado nacional de declarações, não subconjunto de alambique, não VBP e não receita; o MAPA não publica nesse anuário uma linha de produção de alambique artesanal por UF.</t>
        </is>
      </c>
    </row>
    <row r="35" ht="65" customHeight="1">
      <c r="A35" s="4" t="inlineStr">
        <is>
          <t>cachaca-083</t>
        </is>
      </c>
      <c r="B35" s="4" t="inlineStr">
        <is>
          <t>Cachaça de alambique</t>
        </is>
      </c>
      <c r="C35" s="4" t="inlineStr">
        <is>
          <t>artesanal/alambique — estimativa estadual</t>
        </is>
      </c>
      <c r="D35" s="4" t="inlineStr">
        <is>
          <t>produção anual estimada</t>
        </is>
      </c>
      <c r="E35" s="5" t="n">
        <v>13500000</v>
      </c>
      <c r="F35" s="4" t="inlineStr">
        <is>
          <t>L/ano</t>
        </is>
      </c>
      <c r="G35" s="4" t="inlineStr">
        <is>
          <t>2023 (estimativa publicada em 2024; repetida em 2026)</t>
        </is>
      </c>
      <c r="H35" s="4" t="inlineStr">
        <is>
          <t>Minas Gerais</t>
        </is>
      </c>
      <c r="I35" s="4" t="inlineStr">
        <is>
          <t>produção estimada do subconjunto de alambique; não observação censitária</t>
        </is>
      </c>
      <c r="J35" s="4" t="inlineStr">
        <is>
          <t>Governo de Minas/Seapa — Diagnóstico: Perfil dos empreendimentos de cachaça de alambique de MG 2023</t>
        </is>
      </c>
      <c r="K35" s="4" t="inlineStr">
        <is>
          <t>2024-01 (diagnóstico de 2023)</t>
        </is>
      </c>
      <c r="L35" s="8" t="inlineStr">
        <is>
          <t>https://www.mg.gov.br/system/files/media/documento_detalhado/2024-07/diagnostico-2023.pdf</t>
        </is>
      </c>
      <c r="M35" s="4" t="inlineStr">
        <is>
          <t>O diagnóstico diz que 106 respostas apuraram cerca de 4.047.001 litros e, “considerando uma estimativa” para os estabelecimentos registrados no MAPA, chega-se a cerca de 13,5 milhões de litros em Minas Gerais.</t>
        </is>
      </c>
      <c r="N35" s="4" t="inlineStr">
        <is>
          <t>Estimativa da fonte baseada em amostra (106 respostas, cerca de 30% da base usada); não é produção observada de 2025/2026 e não deve ser comparada diretamente ao total MAPA de 234,5 milhões de litros.</t>
        </is>
      </c>
    </row>
    <row r="36" ht="65" customHeight="1">
      <c r="A36" s="6" t="inlineStr">
        <is>
          <t>cachaca-085</t>
        </is>
      </c>
      <c r="B36" s="6" t="inlineStr">
        <is>
          <t>Cachaça mineira — cadeia</t>
        </is>
      </c>
      <c r="C36" s="6" t="inlineStr">
        <is>
          <t>agregado estadual — faturamento da cadeia</t>
        </is>
      </c>
      <c r="D36" s="6" t="inlineStr">
        <is>
          <t>faturamento/movimentação econômica</t>
        </is>
      </c>
      <c r="E36" s="7" t="n">
        <v>624700000</v>
      </c>
      <c r="F36" s="6" t="inlineStr">
        <is>
          <t>R$</t>
        </is>
      </c>
      <c r="G36" s="6" t="inlineStr">
        <is>
          <t>2025</t>
        </is>
      </c>
      <c r="H36" s="6" t="inlineStr">
        <is>
          <t>Minas Gerais</t>
        </is>
      </c>
      <c r="I36" s="6" t="inlineStr">
        <is>
          <t>faturamento da cadeia informado pela Seapa; não VBP exclusivo de alambique</t>
        </is>
      </c>
      <c r="J36" s="6" t="inlineStr">
        <is>
          <t>Agência Minas — Dia da Cachaça Mineira: setor movimenta mais de R$600 milhões</t>
        </is>
      </c>
      <c r="K36" s="6" t="inlineStr">
        <is>
          <t>2026-05-21</t>
        </is>
      </c>
      <c r="L36" s="9" t="inlineStr">
        <is>
          <t>http://www.agenciaminas.mg.gov.br/noticia/dia-da-cachaca-mineira-setor-movimenta-mais-de-r-600-milhoes-em-minas-e-reforca-sua-lideranca-nacional</t>
        </is>
      </c>
      <c r="M36" s="6" t="inlineStr">
        <is>
          <t>A notícia oficial afirma: “A cadeia movimentou R$ 624,7 milhões em 2025”.</t>
        </is>
      </c>
      <c r="N36" s="6" t="inlineStr">
        <is>
          <t>A fonte chama de cadeia/faturamento e não VBP; não separa cachaça de alambique de indústria, nem produtor, atacado, varejo ou turismo.</t>
        </is>
      </c>
    </row>
    <row r="37" ht="65" customHeight="1">
      <c r="A37" s="4" t="inlineStr">
        <is>
          <t>cachaca-086</t>
        </is>
      </c>
      <c r="B37" s="4" t="inlineStr">
        <is>
          <t>Cachaça mineira — cadeia</t>
        </is>
      </c>
      <c r="C37" s="4" t="inlineStr">
        <is>
          <t>agregado estadual — mercado de destino</t>
        </is>
      </c>
      <c r="D37" s="4" t="inlineStr">
        <is>
          <t>participação do faturamento em vendas interestaduais e internacionais</t>
        </is>
      </c>
      <c r="E37" s="5" t="n">
        <v>54</v>
      </c>
      <c r="F37" s="4" t="inlineStr">
        <is>
          <t>% do faturamento</t>
        </is>
      </c>
      <c r="G37" s="4" t="inlineStr">
        <is>
          <t>2025</t>
        </is>
      </c>
      <c r="H37" s="4" t="inlineStr">
        <is>
          <t>Minas Gerais</t>
        </is>
      </c>
      <c r="I37" s="4" t="inlineStr">
        <is>
          <t>faturamento agregado da cadeia</t>
        </is>
      </c>
      <c r="J37" s="4" t="inlineStr">
        <is>
          <t>Agência Minas — Dia da Cachaça Mineira: setor movimenta mais de R$600 milhões</t>
        </is>
      </c>
      <c r="K37" s="4" t="inlineStr">
        <is>
          <t>2026-05-21</t>
        </is>
      </c>
      <c r="L37" s="8" t="inlineStr">
        <is>
          <t>http://www.agenciaminas.mg.gov.br/noticia/dia-da-cachaca-mineira-setor-movimenta-mais-de-r-600-milhoes-em-minas-e-reforca-sua-lideranca-nacional</t>
        </is>
      </c>
      <c r="M37" s="4" t="inlineStr">
        <is>
          <t>A assessora técnica da Seapa é citada: “54% do faturamento da cachaça mineira já ocorre no mercado interestadual e internacional”.</t>
        </is>
      </c>
      <c r="N37" s="4" t="inlineStr">
        <is>
          <t>Percentual da cadeia agregada; não informa valor absoluto por canal nem parcela exclusiva do alambique artesanal.</t>
        </is>
      </c>
    </row>
    <row r="38" ht="65" customHeight="1">
      <c r="A38" s="6" t="inlineStr">
        <is>
          <t>cachaca-095</t>
        </is>
      </c>
      <c r="B38" s="6" t="inlineStr">
        <is>
          <t>Cachaça Salinas Prata Orgânica</t>
        </is>
      </c>
      <c r="C38" s="6" t="inlineStr">
        <is>
          <t>artesanal/alambique — rótulo mineiro; varejo online</t>
        </is>
      </c>
      <c r="D38" s="6" t="inlineStr">
        <is>
          <t>preço normalizado por volume</t>
        </is>
      </c>
      <c r="E38" s="7" t="n">
        <v>89.07142857140001</v>
      </c>
      <c r="F38" s="6" t="inlineStr">
        <is>
          <t>R$/L calculado a partir de R$62,35/0,700 L</t>
        </is>
      </c>
      <c r="G38" s="6" t="inlineStr">
        <is>
          <t>preço observado em 2026-10-27</t>
        </is>
      </c>
      <c r="H38" s="6" t="inlineStr">
        <is>
          <t>Salinas/MG; venda online Brasil</t>
        </is>
      </c>
      <c r="I38" s="6" t="inlineStr">
        <is>
          <t>varejo direto online; normalização aritmética, não cotação publicada</t>
        </is>
      </c>
      <c r="J38" s="6" t="inlineStr">
        <is>
          <t>Cachaças de Salinas — página do produto</t>
        </is>
      </c>
      <c r="K38" s="6" t="inlineStr">
        <is>
          <t>2026-10-27 (observação; página sem série histórica)</t>
        </is>
      </c>
      <c r="L38" s="9" t="inlineStr">
        <is>
          <t>https://www.cachacasdesalinas.com.br/cachaca-salinas-prata-organica-700ml</t>
        </is>
      </c>
      <c r="M38" s="6" t="inlineStr">
        <is>
          <t>Fonte publica R$62,35 para 700 ml; a divisão simples pelo volume resulta em R$89,0714/L.</t>
        </is>
      </c>
      <c r="N38" s="6" t="inlineStr">
        <is>
          <t>Valor por litro é cálculo transparente do pesquisador, não valor textual da fonte; não inclui frete, impostos separados ou desconto Pix e não representa preço médio de mercado.</t>
        </is>
      </c>
    </row>
    <row r="39" ht="65" customHeight="1">
      <c r="A39" s="4" t="inlineStr">
        <is>
          <t>cachaca-096</t>
        </is>
      </c>
      <c r="B39" s="4" t="inlineStr">
        <is>
          <t>Cachaça 51 Seleção</t>
        </is>
      </c>
      <c r="C39" s="4" t="inlineStr">
        <is>
          <t>industrial — benchmark nacional; varejo online</t>
        </is>
      </c>
      <c r="D39" s="4" t="inlineStr">
        <is>
          <t>preço varejo por litro</t>
        </is>
      </c>
      <c r="E39" s="5" t="n">
        <v>22.78</v>
      </c>
      <c r="F39" s="4" t="inlineStr">
        <is>
          <t>R$/L</t>
        </is>
      </c>
      <c r="G39" s="4" t="inlineStr">
        <is>
          <t>preço observado em 2026-10-27</t>
        </is>
      </c>
      <c r="H39" s="4" t="inlineStr">
        <is>
          <t>Brasil (varejista Extra Mercado; praça de venda não especificada)</t>
        </is>
      </c>
      <c r="I39" s="4" t="inlineStr">
        <is>
          <t>varejo online; preço anunciado</t>
        </is>
      </c>
      <c r="J39" s="4" t="inlineStr">
        <is>
          <t>Extra Mercado — Cachaça 51 Seleção 965 ml</t>
        </is>
      </c>
      <c r="K39" s="4" t="inlineStr">
        <is>
          <t>2026-10-27 (observação; página sem série histórica)</t>
        </is>
      </c>
      <c r="L39" s="8" t="inlineStr">
        <is>
          <t>https://www.extramercado.com.br/produto/1113314/cachaca-51-selecao-garrafa-965ml</t>
        </is>
      </c>
      <c r="M39" s="4" t="inlineStr">
        <is>
          <t>A página mostra R$21,99 para garrafa de 965 ml e “Preço por 1L - R$22,78”; descreve blend de cachaça tradicional com cachaças envelhecidas em carvalho.</t>
        </is>
      </c>
      <c r="N39" s="4" t="inlineStr">
        <is>
          <t>Benchmark industrial, não produto mineiro; o teor alcoólico não é informado na página; preço/oferta pode mudar diariamente e não é atacado nem produtor.</t>
        </is>
      </c>
    </row>
    <row r="40" ht="65" customHeight="1">
      <c r="A40" s="6" t="inlineStr">
        <is>
          <t>cachaca-105</t>
        </is>
      </c>
      <c r="B40" s="6" t="inlineStr">
        <is>
          <t>Cachaça de alambique</t>
        </is>
      </c>
      <c r="C40" s="6" t="inlineStr">
        <is>
          <t>artesanal/alambique — preço produtor/atacado</t>
        </is>
      </c>
      <c r="D40" s="6" t="inlineStr">
        <is>
          <t>preço médio oficial por litro</t>
        </is>
      </c>
      <c r="E40" s="6" t="n"/>
      <c r="F40" s="6" t="inlineStr">
        <is>
          <t>R$/L</t>
        </is>
      </c>
      <c r="G40" s="6" t="inlineStr">
        <is>
          <t>2025/2026</t>
        </is>
      </c>
      <c r="H40" s="6" t="inlineStr">
        <is>
          <t>Minas Gerais</t>
        </is>
      </c>
      <c r="I40" s="6" t="inlineStr">
        <is>
          <t>produtor/atacado; série não localizada</t>
        </is>
      </c>
      <c r="J40" s="6" t="inlineStr">
        <is>
          <t>MAPA, Seapa, Emater-MG e FAEMG/SENAR — fontes consultadas</t>
        </is>
      </c>
      <c r="K40" s="6" t="inlineStr">
        <is>
          <t>consulta 2026-10-27</t>
        </is>
      </c>
      <c r="L40" s="9" t="inlineStr">
        <is>
          <t>https://www.mg.gov.br/system/files/media/documento_detalhado/2024-07/diagnostico-2023.pdf</t>
        </is>
      </c>
      <c r="M40" s="6" t="inlineStr">
        <is>
          <t>As fontes oficiais localizadas trazem produção estimada, registros, faturamento da cadeia e exportação, mas não uma série oficial de preço produtor ou atacado por litro, teor e embalagem.</t>
        </is>
      </c>
      <c r="N40" s="6" t="inlineStr">
        <is>
          <t>Não substituir pelo preço varejista observado de um rótulo nem pelo valor médio FOB de exportação; ausência mantida como null.</t>
        </is>
      </c>
    </row>
    <row r="41" ht="65" customHeight="1">
      <c r="A41" s="4" t="inlineStr">
        <is>
          <t>cachaca-106</t>
        </is>
      </c>
      <c r="B41" s="4" t="inlineStr">
        <is>
          <t>Cachaça de alambique</t>
        </is>
      </c>
      <c r="C41" s="4" t="inlineStr">
        <is>
          <t>artesanal/alambique — VBP estadual</t>
        </is>
      </c>
      <c r="D41" s="4" t="inlineStr">
        <is>
          <t>VBP exclusivo de alambique</t>
        </is>
      </c>
      <c r="E41" s="4" t="n"/>
      <c r="F41" s="4" t="inlineStr">
        <is>
          <t>R$</t>
        </is>
      </c>
      <c r="G41" s="4" t="inlineStr">
        <is>
          <t>2025</t>
        </is>
      </c>
      <c r="H41" s="4" t="inlineStr">
        <is>
          <t>Minas Gerais</t>
        </is>
      </c>
      <c r="I41" s="4" t="inlineStr">
        <is>
          <t>VBP/faturamento na porteira; não publicado com escopo separado</t>
        </is>
      </c>
      <c r="J41" s="4" t="inlineStr">
        <is>
          <t>Agência Minas/Seapa — panorama da cadeia</t>
        </is>
      </c>
      <c r="K41" s="4" t="inlineStr">
        <is>
          <t>2026-05-21 (dado 2025)</t>
        </is>
      </c>
      <c r="L41" s="8" t="inlineStr">
        <is>
          <t>http://www.agenciaminas.mg.gov.br/noticia/dia-da-cachaca-mineira-setor-movimenta-mais-de-r-600-milhoes-em-minas-e-reforca-sua-lideranca-nacional</t>
        </is>
      </c>
      <c r="M41" s="4" t="inlineStr">
        <is>
          <t>A fonte publica R$624,7 milhões como faturamento/movimentação da cadeia, mas não chama o valor de VBP nem o limita ao subconjunto artesanal/alambique.</t>
        </is>
      </c>
      <c r="N41" s="4" t="inlineStr">
        <is>
          <t>Não reclassificar o faturamento agregado como VBP de alambique; valor ausente mantido como null.</t>
        </is>
      </c>
    </row>
    <row r="42" ht="65" customHeight="1">
      <c r="A42" s="6" t="inlineStr">
        <is>
          <t>cachaca-107</t>
        </is>
      </c>
      <c r="B42" s="6" t="inlineStr">
        <is>
          <t>Cachaça de alambique</t>
        </is>
      </c>
      <c r="C42" s="6" t="inlineStr">
        <is>
          <t>artesanal/alambique — produção declarada MAPA</t>
        </is>
      </c>
      <c r="D42" s="6" t="inlineStr">
        <is>
          <t>produção específica de Minas no recorte 2025</t>
        </is>
      </c>
      <c r="E42" s="6" t="n"/>
      <c r="F42" s="6" t="inlineStr">
        <is>
          <t>L</t>
        </is>
      </c>
      <c r="G42" s="6" t="inlineStr">
        <is>
          <t>2025</t>
        </is>
      </c>
      <c r="H42" s="6" t="inlineStr">
        <is>
          <t>Minas Gerais</t>
        </is>
      </c>
      <c r="I42" s="6" t="inlineStr">
        <is>
          <t>produção MAPA por subset artesanal/alambique; não disponibilizada</t>
        </is>
      </c>
      <c r="J42" s="6" t="inlineStr">
        <is>
          <t>MAPA — Anuário da Cachaça 2026, ano referência 2025</t>
        </is>
      </c>
      <c r="K42" s="6" t="inlineStr">
        <is>
          <t>2026-09-04 (dado de referência 2025)</t>
        </is>
      </c>
      <c r="L42" s="9" t="inlineStr">
        <is>
          <t>https://www.gov.br/agricultura/pt-br/assuntos/inspecao/produtos-vegetal/dipov-1/conteudo-da-inspecao-vegetal/anuarios-pov/anuario-da-cachaca-2026-referencia-2025.pdf</t>
        </is>
      </c>
      <c r="M42" s="6" t="inlineStr">
        <is>
          <t>O Anuário publica total nacional e tabela de produção por região, mas não oferece neste recorte uma linha de produção de alambique/artesanal por Minas Gerais.</t>
        </is>
      </c>
      <c r="N42" s="6" t="inlineStr">
        <is>
          <t>Não subtrair a estimativa de 13,5 milhões do total nacional e não inferir MG por participação de estabelecimentos; ausência mantida como null.</t>
        </is>
      </c>
    </row>
    <row r="43" ht="65" customHeight="1">
      <c r="A43" s="4" t="inlineStr">
        <is>
          <t>cachaca-108</t>
        </is>
      </c>
      <c r="B43" s="4" t="inlineStr">
        <is>
          <t>Cachaça de alambique</t>
        </is>
      </c>
      <c r="C43" s="4" t="inlineStr">
        <is>
          <t>artesanal/alambique — produção anual</t>
        </is>
      </c>
      <c r="D43" s="4" t="inlineStr">
        <is>
          <t>produção anual observada de 2026</t>
        </is>
      </c>
      <c r="E43" s="4" t="n"/>
      <c r="F43" s="4" t="inlineStr">
        <is>
          <t>L</t>
        </is>
      </c>
      <c r="G43" s="4" t="inlineStr">
        <is>
          <t>2026</t>
        </is>
      </c>
      <c r="H43" s="4" t="inlineStr">
        <is>
          <t>Minas Gerais</t>
        </is>
      </c>
      <c r="I43" s="4" t="inlineStr">
        <is>
          <t>produção anual; ano ainda não consolidado na fonte</t>
        </is>
      </c>
      <c r="J43" s="4" t="inlineStr">
        <is>
          <t>MAPA/Emater-MG — publicações disponíveis até 27/10/2026</t>
        </is>
      </c>
      <c r="K43" s="4" t="inlineStr">
        <is>
          <t>2026-10-27</t>
        </is>
      </c>
      <c r="L43" s="8" t="inlineStr">
        <is>
          <t>https://www.emater.mg.gov.br/portal.do/site-noticias/cachaca-de-alambique-e-reconhecida-como-patrimonio-cultural-de-minas-gerais/?flagweb=novosite_pagina_interna_noticia&amp;id=30514</t>
        </is>
      </c>
      <c r="M43" s="4" t="inlineStr">
        <is>
          <t>A Emater de outubro de 2026 repete a estimativa de 13,5 milhões de litros/ano, mas não publica medição anual de 2026; o Anuário MAPA disponível tem referência 2025.</t>
        </is>
      </c>
      <c r="N43" s="4" t="inlineStr">
        <is>
          <t>Não projetar 2026 a partir de 2023 ou 2025; ausência mantida como null.</t>
        </is>
      </c>
    </row>
    <row r="44" ht="65" customHeight="1">
      <c r="A44" s="6" t="inlineStr">
        <is>
          <t>cachaca-109</t>
        </is>
      </c>
      <c r="B44" s="6" t="inlineStr">
        <is>
          <t>Cachaça declarada ao MAPA</t>
        </is>
      </c>
      <c r="C44" s="6" t="inlineStr">
        <is>
          <t>agregado nacional — produção declarada</t>
        </is>
      </c>
      <c r="D44" s="6" t="inlineStr">
        <is>
          <t>Variação da produção declarada de cachaça Brasil</t>
        </is>
      </c>
      <c r="E44" s="7" t="n">
        <v>-15.77</v>
      </c>
      <c r="F44" s="6" t="inlineStr">
        <is>
          <t>%</t>
        </is>
      </c>
      <c r="G44" s="6" t="inlineStr">
        <is>
          <t>2025 versus 2024</t>
        </is>
      </c>
      <c r="H44" s="6" t="inlineStr">
        <is>
          <t>Brasil</t>
        </is>
      </c>
      <c r="I44" s="6" t="inlineStr">
        <is>
          <t>produção declarada por estabelecimentos MAPA</t>
        </is>
      </c>
      <c r="J44" s="6" t="inlineStr">
        <is>
          <t>MAPA — Anuário da Cachaça 2026, ano referência 2025</t>
        </is>
      </c>
      <c r="K44" s="6" t="inlineStr">
        <is>
          <t>2026-09-04 (página MAPA; declarações relativas a 2025)</t>
        </is>
      </c>
      <c r="L44" s="9" t="inlineStr">
        <is>
          <t>https://www.gov.br/agricultura/pt-br/assuntos/inspecao/produtos-vegetal/dipov-1/conteudo-da-inspecao-vegetal/anuarios-pov/anuario-da-cachaca-2026-referencia-2025.pdf</t>
        </is>
      </c>
      <c r="M44" s="6" t="inlineStr">
        <is>
          <t>Anuário MAPA 2026, referência 2025: queda de 15,77% na produção declarada nacional.</t>
        </is>
      </c>
      <c r="N44" s="6" t="inlineStr">
        <is>
          <t>Variação publicada pela fonte, na mesma base temporal indicada. É agregado nacional de declarações, não subconjunto de alambique, não VBP e não receita; o MAPA não publica nesse anuário uma linha de produção de alambique artesanal por UF.</t>
        </is>
      </c>
    </row>
  </sheetData>
  <mergeCells count="2">
    <mergeCell ref="A2:N2"/>
    <mergeCell ref="A1:N1"/>
  </mergeCells>
  <hyperlinks>
    <hyperlink xmlns:r="http://schemas.openxmlformats.org/officeDocument/2006/relationships" ref="L5" r:id="rId1"/>
    <hyperlink xmlns:r="http://schemas.openxmlformats.org/officeDocument/2006/relationships" ref="L6" r:id="rId2"/>
    <hyperlink xmlns:r="http://schemas.openxmlformats.org/officeDocument/2006/relationships" ref="L7" r:id="rId3"/>
    <hyperlink xmlns:r="http://schemas.openxmlformats.org/officeDocument/2006/relationships" ref="L8" r:id="rId4"/>
    <hyperlink xmlns:r="http://schemas.openxmlformats.org/officeDocument/2006/relationships" ref="L9" r:id="rId5"/>
    <hyperlink xmlns:r="http://schemas.openxmlformats.org/officeDocument/2006/relationships" ref="L10" r:id="rId6"/>
    <hyperlink xmlns:r="http://schemas.openxmlformats.org/officeDocument/2006/relationships" ref="L11" r:id="rId7"/>
    <hyperlink xmlns:r="http://schemas.openxmlformats.org/officeDocument/2006/relationships" ref="L12" r:id="rId8"/>
    <hyperlink xmlns:r="http://schemas.openxmlformats.org/officeDocument/2006/relationships" ref="L13" r:id="rId9"/>
    <hyperlink xmlns:r="http://schemas.openxmlformats.org/officeDocument/2006/relationships" ref="L14" r:id="rId10"/>
    <hyperlink xmlns:r="http://schemas.openxmlformats.org/officeDocument/2006/relationships" ref="L15" r:id="rId11"/>
    <hyperlink xmlns:r="http://schemas.openxmlformats.org/officeDocument/2006/relationships" ref="L16" r:id="rId12"/>
    <hyperlink xmlns:r="http://schemas.openxmlformats.org/officeDocument/2006/relationships" ref="L17" r:id="rId13"/>
    <hyperlink xmlns:r="http://schemas.openxmlformats.org/officeDocument/2006/relationships" ref="L18" r:id="rId14"/>
    <hyperlink xmlns:r="http://schemas.openxmlformats.org/officeDocument/2006/relationships" ref="L19" r:id="rId15"/>
    <hyperlink xmlns:r="http://schemas.openxmlformats.org/officeDocument/2006/relationships" ref="L20" r:id="rId16"/>
    <hyperlink xmlns:r="http://schemas.openxmlformats.org/officeDocument/2006/relationships" ref="L21" r:id="rId17"/>
    <hyperlink xmlns:r="http://schemas.openxmlformats.org/officeDocument/2006/relationships" ref="L22" r:id="rId18"/>
    <hyperlink xmlns:r="http://schemas.openxmlformats.org/officeDocument/2006/relationships" ref="L23" r:id="rId19"/>
    <hyperlink xmlns:r="http://schemas.openxmlformats.org/officeDocument/2006/relationships" ref="L24" r:id="rId20"/>
    <hyperlink xmlns:r="http://schemas.openxmlformats.org/officeDocument/2006/relationships" ref="L25" r:id="rId21"/>
    <hyperlink xmlns:r="http://schemas.openxmlformats.org/officeDocument/2006/relationships" ref="L26" r:id="rId22"/>
    <hyperlink xmlns:r="http://schemas.openxmlformats.org/officeDocument/2006/relationships" ref="L27" r:id="rId23"/>
    <hyperlink xmlns:r="http://schemas.openxmlformats.org/officeDocument/2006/relationships" ref="L28" r:id="rId24"/>
    <hyperlink xmlns:r="http://schemas.openxmlformats.org/officeDocument/2006/relationships" ref="L29" r:id="rId25"/>
    <hyperlink xmlns:r="http://schemas.openxmlformats.org/officeDocument/2006/relationships" ref="L30" r:id="rId26"/>
    <hyperlink xmlns:r="http://schemas.openxmlformats.org/officeDocument/2006/relationships" ref="L31" r:id="rId27"/>
    <hyperlink xmlns:r="http://schemas.openxmlformats.org/officeDocument/2006/relationships" ref="L32" r:id="rId28"/>
    <hyperlink xmlns:r="http://schemas.openxmlformats.org/officeDocument/2006/relationships" ref="L33" r:id="rId29"/>
    <hyperlink xmlns:r="http://schemas.openxmlformats.org/officeDocument/2006/relationships" ref="L34" r:id="rId30"/>
    <hyperlink xmlns:r="http://schemas.openxmlformats.org/officeDocument/2006/relationships" ref="L35" r:id="rId31"/>
    <hyperlink xmlns:r="http://schemas.openxmlformats.org/officeDocument/2006/relationships" ref="L36" r:id="rId32"/>
    <hyperlink xmlns:r="http://schemas.openxmlformats.org/officeDocument/2006/relationships" ref="L37" r:id="rId33"/>
    <hyperlink xmlns:r="http://schemas.openxmlformats.org/officeDocument/2006/relationships" ref="L38" r:id="rId34"/>
    <hyperlink xmlns:r="http://schemas.openxmlformats.org/officeDocument/2006/relationships" ref="L39" r:id="rId35"/>
    <hyperlink xmlns:r="http://schemas.openxmlformats.org/officeDocument/2006/relationships" ref="L40" r:id="rId36"/>
    <hyperlink xmlns:r="http://schemas.openxmlformats.org/officeDocument/2006/relationships" ref="L41" r:id="rId37"/>
    <hyperlink xmlns:r="http://schemas.openxmlformats.org/officeDocument/2006/relationships" ref="L42" r:id="rId38"/>
    <hyperlink xmlns:r="http://schemas.openxmlformats.org/officeDocument/2006/relationships" ref="L43" r:id="rId39"/>
    <hyperlink xmlns:r="http://schemas.openxmlformats.org/officeDocument/2006/relationships" ref="L44" r:id="rId40"/>
  </hyperlinks>
  <printOptions horizontalCentered="1"/>
  <pageMargins left="0.75" right="0.75" top="1" bottom="1" header="0.5" footer="0.5"/>
  <pageSetup orientation="landscape" paperSize="8" fitToHeight="0" fitToWidth="1"/>
  <tableParts count="1">
    <tablePart xmlns:r="http://schemas.openxmlformats.org/officeDocument/2006/relationships" r:id="rId41"/>
  </tablePart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3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23" customWidth="1" min="2" max="2"/>
    <col width="34" customWidth="1" min="3" max="3"/>
    <col width="40" customWidth="1" min="4" max="4"/>
    <col width="18" customWidth="1" min="5" max="5"/>
    <col width="24" customWidth="1" min="6" max="6"/>
    <col width="28" customWidth="1" min="7" max="7"/>
    <col width="32" customWidth="1" min="8" max="8"/>
    <col width="28" customWidth="1" min="9" max="9"/>
    <col width="27" customWidth="1" min="10" max="10"/>
    <col width="22" customWidth="1" min="11" max="11"/>
    <col width="50" customWidth="1" min="12" max="12"/>
    <col width="78" customWidth="1" min="13" max="13"/>
    <col width="70" customWidth="1" min="14" max="14"/>
  </cols>
  <sheetData>
    <row r="1">
      <c r="A1" s="1" t="inlineStr">
        <is>
          <t>Exportações — recortes e classificações</t>
        </is>
      </c>
    </row>
    <row r="2" ht="32" customHeight="1">
      <c r="A2" s="2" t="inlineStr">
        <is>
          <t>Valores publicados e unidades originais; referências 2025/2026 priorizadas. Estimativa de fonte não equivale a medição. N/D não é zero.</t>
        </is>
      </c>
    </row>
    <row r="4" ht="31" customHeight="1">
      <c r="A4" s="3" t="inlineStr">
        <is>
          <t>ID</t>
        </is>
      </c>
      <c r="B4" s="3" t="inlineStr">
        <is>
          <t>Produto</t>
        </is>
      </c>
      <c r="C4" s="3" t="inlineStr">
        <is>
          <t>Segmento / classificação</t>
        </is>
      </c>
      <c r="D4" s="3" t="inlineStr">
        <is>
          <t>Indicador</t>
        </is>
      </c>
      <c r="E4" s="3" t="inlineStr">
        <is>
          <t>Valor numérico</t>
        </is>
      </c>
      <c r="F4" s="3" t="inlineStr">
        <is>
          <t>Unidade</t>
        </is>
      </c>
      <c r="G4" s="3" t="inlineStr">
        <is>
          <t>Período do dado</t>
        </is>
      </c>
      <c r="H4" s="3" t="inlineStr">
        <is>
          <t>Recorte geográfico</t>
        </is>
      </c>
      <c r="I4" s="3" t="inlineStr">
        <is>
          <t>Nível de mercado</t>
        </is>
      </c>
      <c r="J4" s="3" t="inlineStr">
        <is>
          <t>Fonte</t>
        </is>
      </c>
      <c r="K4" s="3" t="inlineStr">
        <is>
          <t>Publicação da fonte</t>
        </is>
      </c>
      <c r="L4" s="3" t="inlineStr">
        <is>
          <t>URL da fonte</t>
        </is>
      </c>
      <c r="M4" s="3" t="inlineStr">
        <is>
          <t>Evidência / trecho</t>
        </is>
      </c>
      <c r="N4" s="3" t="inlineStr">
        <is>
          <t>Limitações</t>
        </is>
      </c>
    </row>
    <row r="5" ht="65" customHeight="1">
      <c r="A5" s="4" t="inlineStr">
        <is>
          <t>cafe-011</t>
        </is>
      </c>
      <c r="B5" s="4" t="inlineStr">
        <is>
          <t>Café de todos os tipos</t>
        </is>
      </c>
      <c r="C5" s="4" t="inlineStr">
        <is>
          <t>agregado/exportação</t>
        </is>
      </c>
      <c r="D5" s="4" t="inlineStr">
        <is>
          <t>Receita de exportação de café de Minas Gerais</t>
        </is>
      </c>
      <c r="E5" s="5" t="n">
        <v>7.77</v>
      </c>
      <c r="F5" s="4" t="inlineStr">
        <is>
          <t>US$ bilhões</t>
        </is>
      </c>
      <c r="G5" s="4" t="inlineStr">
        <is>
          <t>janeiro a setembro de 2025</t>
        </is>
      </c>
      <c r="H5" s="4" t="inlineStr">
        <is>
          <t>Minas Gerais</t>
        </is>
      </c>
      <c r="I5" s="4" t="inlineStr">
        <is>
          <t>comércio exterior/exportação</t>
        </is>
      </c>
      <c r="J5" s="4" t="inlineStr">
        <is>
          <t>Seapa-MG/SIEA, Informativo Conjuntural Outubro/2025, fonte MDIC</t>
        </is>
      </c>
      <c r="K5" s="4" t="inlineStr">
        <is>
          <t>2025-10-15; dado acumulado jan-set/2025</t>
        </is>
      </c>
      <c r="L5" s="8" t="inlineStr">
        <is>
          <t>https://www.mg.gov.br/system/files/media/agricultura/documento_detalhado/2025/dados-conjunturais/informativo-conjuntural/informativo-outubro-1.pdf</t>
        </is>
      </c>
      <c r="M5" s="4" t="inlineStr">
        <is>
          <t>O boletim informa que o café exportado de MG em 2025 alcançou US$7,77 bilhões no acumulado de janeiro a setembro, alta de 48% em valor ante o mesmo período anterior.</t>
        </is>
      </c>
      <c r="N5" s="4" t="inlineStr">
        <is>
          <t>Valor aproximado e janela parcial; não é ano cheio nem separa specialty, IG ou produto torrado.</t>
        </is>
      </c>
    </row>
    <row r="6" ht="65" customHeight="1">
      <c r="A6" s="6" t="inlineStr">
        <is>
          <t>cafe-012</t>
        </is>
      </c>
      <c r="B6" s="6" t="inlineStr">
        <is>
          <t>Café de todos os tipos</t>
        </is>
      </c>
      <c r="C6" s="6" t="inlineStr">
        <is>
          <t>agregado/exportação</t>
        </is>
      </c>
      <c r="D6" s="6" t="inlineStr">
        <is>
          <t>Volume de exportação de café de Minas Gerais</t>
        </is>
      </c>
      <c r="E6" s="7" t="n">
        <v>19.4</v>
      </c>
      <c r="F6" s="6" t="inlineStr">
        <is>
          <t>milhões de sacas de 60 kg (aproximadamente)</t>
        </is>
      </c>
      <c r="G6" s="6" t="inlineStr">
        <is>
          <t>janeiro a setembro de 2025</t>
        </is>
      </c>
      <c r="H6" s="6" t="inlineStr">
        <is>
          <t>Minas Gerais</t>
        </is>
      </c>
      <c r="I6" s="6" t="inlineStr">
        <is>
          <t>comércio exterior/exportação</t>
        </is>
      </c>
      <c r="J6" s="6" t="inlineStr">
        <is>
          <t>Seapa-MG/SIEA, Informativo Conjuntural Outubro/2025, fonte MDIC</t>
        </is>
      </c>
      <c r="K6" s="6" t="inlineStr">
        <is>
          <t>2025-10-15; dado acumulado jan-set/2025</t>
        </is>
      </c>
      <c r="L6" s="9" t="inlineStr">
        <is>
          <t>https://www.mg.gov.br/system/files/media/agricultura/documento_detalhado/2025/dados-conjunturais/informativo-conjuntural/informativo-outubro-1.pdf</t>
        </is>
      </c>
      <c r="M6" s="6" t="inlineStr">
        <is>
          <t>O boletim informa volume de aproximadamente 19,4 milhões de sacas e queda de 11,8% frente ao ano anterior.</t>
        </is>
      </c>
      <c r="N6" s="6" t="inlineStr">
        <is>
          <t>Aproximação e janela jan-set; não é embarque anual final e não separa cafés diferenciados.</t>
        </is>
      </c>
    </row>
    <row r="7" ht="65" customHeight="1">
      <c r="A7" s="4" t="inlineStr">
        <is>
          <t>cafe-013</t>
        </is>
      </c>
      <c r="B7" s="4" t="inlineStr">
        <is>
          <t>Café de todos os tipos</t>
        </is>
      </c>
      <c r="C7" s="4" t="inlineStr">
        <is>
          <t>agregado/exportação nacional</t>
        </is>
      </c>
      <c r="D7" s="4" t="inlineStr">
        <is>
          <t>Receita brasileira de exportação usada como denominador comparável</t>
        </is>
      </c>
      <c r="E7" s="5" t="n">
        <v>11.2</v>
      </c>
      <c r="F7" s="4" t="inlineStr">
        <is>
          <t>US$ bilhões</t>
        </is>
      </c>
      <c r="G7" s="4" t="inlineStr">
        <is>
          <t>janeiro a setembro de 2025</t>
        </is>
      </c>
      <c r="H7" s="4" t="inlineStr">
        <is>
          <t>Brasil</t>
        </is>
      </c>
      <c r="I7" s="4" t="inlineStr">
        <is>
          <t>comércio exterior/exportação</t>
        </is>
      </c>
      <c r="J7" s="4" t="inlineStr">
        <is>
          <t>Conab, Café – 27 a 31/10/2025</t>
        </is>
      </c>
      <c r="K7" s="4" t="inlineStr">
        <is>
          <t>2025-10-26; acumulado jan-set/2025</t>
        </is>
      </c>
      <c r="L7" s="8" t="inlineStr">
        <is>
          <t>https://www.gov.br/conab/pt-br/atuacao/informacoes-agropecuarias/analises-do-mercado-agropecuario-e-extrativista/analises-de-mercado/historico-semanal/historico-semanal-cafe/cafe-conjuntura-semanal-2025/cafe_-_conjuntura_semanal_-_27-10-2025_a_31-10-2025.pdf</t>
        </is>
      </c>
      <c r="M7" s="4" t="inlineStr">
        <is>
          <t>A Conab reporta valor da exportação brasileira de café de cerca de US$11,2 bilhões nos nove primeiros meses de 2025.</t>
        </is>
      </c>
      <c r="N7" s="4" t="inlineStr">
        <is>
          <t>Valor aproximado e universo agregado; usado somente como denominador para a participação MG no mesmo recorte temporal.</t>
        </is>
      </c>
    </row>
    <row r="8" ht="65" customHeight="1">
      <c r="A8" s="6" t="inlineStr">
        <is>
          <t>cafe-014</t>
        </is>
      </c>
      <c r="B8" s="6" t="inlineStr">
        <is>
          <t>Café de todos os tipos</t>
        </is>
      </c>
      <c r="C8" s="6" t="inlineStr">
        <is>
          <t>agregado/exportação nacional</t>
        </is>
      </c>
      <c r="D8" s="6" t="inlineStr">
        <is>
          <t>Volume brasileiro de exportação usado como denominador comparável</t>
        </is>
      </c>
      <c r="E8" s="7" t="n">
        <v>29.9</v>
      </c>
      <c r="F8" s="6" t="inlineStr">
        <is>
          <t>milhões de sacas de 60 kg (aproximadamente)</t>
        </is>
      </c>
      <c r="G8" s="6" t="inlineStr">
        <is>
          <t>janeiro a setembro de 2025</t>
        </is>
      </c>
      <c r="H8" s="6" t="inlineStr">
        <is>
          <t>Brasil</t>
        </is>
      </c>
      <c r="I8" s="6" t="inlineStr">
        <is>
          <t>comércio exterior/exportação</t>
        </is>
      </c>
      <c r="J8" s="6" t="inlineStr">
        <is>
          <t>Conab, Café – 27 a 31/10/2025</t>
        </is>
      </c>
      <c r="K8" s="6" t="inlineStr">
        <is>
          <t>2025-10-26; acumulado jan-set/2025</t>
        </is>
      </c>
      <c r="L8" s="9" t="inlineStr">
        <is>
          <t>https://www.gov.br/conab/pt-br/atuacao/informacoes-agropecuarias/analises-do-mercado-agropecuario-e-extrativista/analises-de-mercado/historico-semanal/historico-semanal-cafe/cafe-conjuntura-semanal-2025/cafe_-_conjuntura_semanal_-_27-10-2025_a_31-10-2025.pdf</t>
        </is>
      </c>
      <c r="M8" s="6" t="inlineStr">
        <is>
          <t>A Conab reporta cerca de 29,9 milhões de sacas de 60 kg exportadas pelo Brasil no acumulado de janeiro a setembro de 2025.</t>
        </is>
      </c>
      <c r="N8" s="6" t="inlineStr">
        <is>
          <t>Volume aproximado; usado somente com o volume MG de 19,4 milhões para cálculo de participação no mesmo período.</t>
        </is>
      </c>
    </row>
    <row r="9" ht="65" customHeight="1">
      <c r="A9" s="4" t="inlineStr">
        <is>
          <t>cafe-017</t>
        </is>
      </c>
      <c r="B9" s="4" t="inlineStr">
        <is>
          <t>Café de todos os tipos</t>
        </is>
      </c>
      <c r="C9" s="4" t="inlineStr">
        <is>
          <t>agregado/exportação</t>
        </is>
      </c>
      <c r="D9" s="4" t="inlineStr">
        <is>
          <t>Receita de exportação de café de Minas Gerais</t>
        </is>
      </c>
      <c r="E9" s="5" t="n">
        <v>5.84</v>
      </c>
      <c r="F9" s="4" t="inlineStr">
        <is>
          <t>US$ bilhões</t>
        </is>
      </c>
      <c r="G9" s="4" t="inlineStr">
        <is>
          <t>janeiro a agosto de 2026</t>
        </is>
      </c>
      <c r="H9" s="4" t="inlineStr">
        <is>
          <t>Minas Gerais</t>
        </is>
      </c>
      <c r="I9" s="4" t="inlineStr">
        <is>
          <t>comércio exterior/exportação</t>
        </is>
      </c>
      <c r="J9" s="4" t="inlineStr">
        <is>
          <t>Seapa-MG/SIEA, Informativo Conjuntural Setembro/2026, fonte MDIC</t>
        </is>
      </c>
      <c r="K9" s="4" t="inlineStr">
        <is>
          <t>2026-09-26; dado acumulado jan-ago/2026</t>
        </is>
      </c>
      <c r="L9" s="8" t="inlineStr">
        <is>
          <t>https://www.mg.gov.br/system/files/media/agricultura/documento_detalhado/2026/dados-conjunturais/informativo-conjuntural/informativo-setembro-1-1.pdf</t>
        </is>
      </c>
      <c r="M9" s="4" t="inlineStr">
        <is>
          <t>O boletim informa US$5,84 bilhões em café exportado por MG entre janeiro e agosto de 2026, queda de 15,2% ante jan-ago/2025.</t>
        </is>
      </c>
      <c r="N9" s="4" t="inlineStr">
        <is>
          <t>Janela parcial; não é total anual nem separa specialty, IG ou formas industrializadas.</t>
        </is>
      </c>
    </row>
    <row r="10" ht="65" customHeight="1">
      <c r="A10" s="6" t="inlineStr">
        <is>
          <t>cafe-018</t>
        </is>
      </c>
      <c r="B10" s="6" t="inlineStr">
        <is>
          <t>Café de todos os tipos</t>
        </is>
      </c>
      <c r="C10" s="6" t="inlineStr">
        <is>
          <t>agregado/exportação</t>
        </is>
      </c>
      <c r="D10" s="6" t="inlineStr">
        <is>
          <t>Volume de exportação de café de Minas Gerais</t>
        </is>
      </c>
      <c r="E10" s="7" t="n">
        <v>14.5</v>
      </c>
      <c r="F10" s="6" t="inlineStr">
        <is>
          <t>milhões de sacas de 60 kg (aproximadamente)</t>
        </is>
      </c>
      <c r="G10" s="6" t="inlineStr">
        <is>
          <t>janeiro a agosto de 2026</t>
        </is>
      </c>
      <c r="H10" s="6" t="inlineStr">
        <is>
          <t>Minas Gerais</t>
        </is>
      </c>
      <c r="I10" s="6" t="inlineStr">
        <is>
          <t>comércio exterior/exportação</t>
        </is>
      </c>
      <c r="J10" s="6" t="inlineStr">
        <is>
          <t>Seapa-MG/SIEA, Informativo Conjuntural Setembro/2026, fonte MDIC</t>
        </is>
      </c>
      <c r="K10" s="6" t="inlineStr">
        <is>
          <t>2026-09-26; dado acumulado jan-ago/2026</t>
        </is>
      </c>
      <c r="L10" s="9" t="inlineStr">
        <is>
          <t>https://www.mg.gov.br/system/files/media/agricultura/documento_detalhado/2026/dados-conjunturais/informativo-conjuntural/informativo-setembro-1-1.pdf</t>
        </is>
      </c>
      <c r="M10" s="6" t="inlineStr">
        <is>
          <t>O boletim informa embarques de cerca de 14,5 milhões de sacas de 60 kg e retração de 15,2% frente a jan-ago/2025.</t>
        </is>
      </c>
      <c r="N10" s="6" t="inlineStr">
        <is>
          <t>Aproximação e janela parcial; não é ano cheio nem specialty.</t>
        </is>
      </c>
    </row>
    <row r="11" ht="65" customHeight="1">
      <c r="A11" s="4" t="inlineStr">
        <is>
          <t>cafe-019</t>
        </is>
      </c>
      <c r="B11" s="4" t="inlineStr">
        <is>
          <t>Café de todos os tipos</t>
        </is>
      </c>
      <c r="C11" s="4" t="inlineStr">
        <is>
          <t>agregado/exportação</t>
        </is>
      </c>
      <c r="D11" s="4" t="inlineStr">
        <is>
          <t>Valor médio de exportação do café mineiro</t>
        </is>
      </c>
      <c r="E11" s="5" t="n">
        <v>402</v>
      </c>
      <c r="F11" s="4" t="inlineStr">
        <is>
          <t>US$ por saca de 60 kg (aproximadamente)</t>
        </is>
      </c>
      <c r="G11" s="4" t="inlineStr">
        <is>
          <t>janeiro a agosto de 2026</t>
        </is>
      </c>
      <c r="H11" s="4" t="inlineStr">
        <is>
          <t>Minas Gerais</t>
        </is>
      </c>
      <c r="I11" s="4" t="inlineStr">
        <is>
          <t>comércio exterior/exportação</t>
        </is>
      </c>
      <c r="J11" s="4" t="inlineStr">
        <is>
          <t>Seapa-MG/SIEA, Informativo Conjuntural Setembro/2026, fonte MDIC</t>
        </is>
      </c>
      <c r="K11" s="4" t="inlineStr">
        <is>
          <t>2026-09-26; dado acumulado jan-ago/2026</t>
        </is>
      </c>
      <c r="L11" s="8" t="inlineStr">
        <is>
          <t>https://www.mg.gov.br/system/files/media/agricultura/documento_detalhado/2026/dados-conjunturais/informativo-conjuntural/informativo-setembro-1-1.pdf</t>
        </is>
      </c>
      <c r="M11" s="4" t="inlineStr">
        <is>
          <t>A Seapa informa valor médio próximo de US$402 por saca, praticamente estável ante o ano anterior e cerca de 71% acima de 2024.</t>
        </is>
      </c>
      <c r="N11" s="4" t="inlineStr">
        <is>
          <t>Média de exportação agregada, não preço recebido pelo produtor e não prêmio de specialty.</t>
        </is>
      </c>
    </row>
    <row r="12" ht="65" customHeight="1">
      <c r="A12" s="6" t="inlineStr">
        <is>
          <t>cafe-020</t>
        </is>
      </c>
      <c r="B12" s="6" t="inlineStr">
        <is>
          <t>Café de todos os tipos</t>
        </is>
      </c>
      <c r="C12" s="6" t="inlineStr">
        <is>
          <t>agregado/exportação nacional</t>
        </is>
      </c>
      <c r="D12" s="6" t="inlineStr">
        <is>
          <t>Volume brasileiro exportado no ano civil</t>
        </is>
      </c>
      <c r="E12" s="7" t="n">
        <v>40.049</v>
      </c>
      <c r="F12" s="6" t="inlineStr">
        <is>
          <t>milhões de sacas de 60 kg</t>
        </is>
      </c>
      <c r="G12" s="6" t="inlineStr">
        <is>
          <t>ano civil 2025</t>
        </is>
      </c>
      <c r="H12" s="6" t="inlineStr">
        <is>
          <t>Brasil</t>
        </is>
      </c>
      <c r="I12" s="6" t="inlineStr">
        <is>
          <t>comércio exterior/exportação</t>
        </is>
      </c>
      <c r="J12" s="6" t="inlineStr">
        <is>
          <t>Cecafé, relatório estatístico de exportações 2025</t>
        </is>
      </c>
      <c r="K12" s="6" t="inlineStr">
        <is>
          <t>2026-01-19; dado ano civil 2025</t>
        </is>
      </c>
      <c r="L12" s="9" t="inlineStr">
        <is>
          <t>https://www.cecafe.com.br/publicacoes/noticias/cecafe-exportacao-cafe-2025-20260119/</t>
        </is>
      </c>
      <c r="M12" s="6" t="inlineStr">
        <is>
          <t>Cecafé reporta 40,049 milhões de sacas de 60 kg exportadas pelo Brasil para 121 destinos em 2025.</t>
        </is>
      </c>
      <c r="N12" s="6" t="inlineStr">
        <is>
          <t>Ano cheio Brasil; não deve ser denominador dos dados MG jan-set/2025 nem ser interpretado como produção.</t>
        </is>
      </c>
    </row>
    <row r="13" ht="65" customHeight="1">
      <c r="A13" s="4" t="inlineStr">
        <is>
          <t>cafe-021</t>
        </is>
      </c>
      <c r="B13" s="4" t="inlineStr">
        <is>
          <t>Café de todos os tipos</t>
        </is>
      </c>
      <c r="C13" s="4" t="inlineStr">
        <is>
          <t>agregado/exportação nacional</t>
        </is>
      </c>
      <c r="D13" s="4" t="inlineStr">
        <is>
          <t>Receita brasileira de exportação no ano civil</t>
        </is>
      </c>
      <c r="E13" s="5" t="n">
        <v>15.586</v>
      </c>
      <c r="F13" s="4" t="inlineStr">
        <is>
          <t>US$ bilhões</t>
        </is>
      </c>
      <c r="G13" s="4" t="inlineStr">
        <is>
          <t>ano civil 2025</t>
        </is>
      </c>
      <c r="H13" s="4" t="inlineStr">
        <is>
          <t>Brasil</t>
        </is>
      </c>
      <c r="I13" s="4" t="inlineStr">
        <is>
          <t>comércio exterior/exportação</t>
        </is>
      </c>
      <c r="J13" s="4" t="inlineStr">
        <is>
          <t>Cecafé, relatório estatístico de exportações 2025</t>
        </is>
      </c>
      <c r="K13" s="4" t="inlineStr">
        <is>
          <t>2026-01-19; dado ano civil 2025</t>
        </is>
      </c>
      <c r="L13" s="8" t="inlineStr">
        <is>
          <t>https://www.cecafe.com.br/publicacoes/noticias/cecafe-exportacao-cafe-2025-20260119/</t>
        </is>
      </c>
      <c r="M13" s="4" t="inlineStr">
        <is>
          <t>Cecafé reporta receita cambial de US$15,586 bilhões em 2025, recorde anual e +24,1% ante 2024.</t>
        </is>
      </c>
      <c r="N13" s="4" t="inlineStr">
        <is>
          <t>Ano cheio Brasil; valor de exportação não é VBP nem receita líquida do produtor.</t>
        </is>
      </c>
    </row>
    <row r="14" ht="65" customHeight="1">
      <c r="A14" s="6" t="inlineStr">
        <is>
          <t>cafe-022</t>
        </is>
      </c>
      <c r="B14" s="6" t="inlineStr">
        <is>
          <t>Cafés diferenciados</t>
        </is>
      </c>
      <c r="C14" s="6" t="inlineStr">
        <is>
          <t>especial/diferenciado (sustentável, qualidade superior ou especial)</t>
        </is>
      </c>
      <c r="D14" s="6" t="inlineStr">
        <is>
          <t>Participação nas exportações brasileiras de café</t>
        </is>
      </c>
      <c r="E14" s="7" t="n">
        <v>20.3</v>
      </c>
      <c r="F14" s="6" t="inlineStr">
        <is>
          <t>% das exportações brasileiras de café</t>
        </is>
      </c>
      <c r="G14" s="6" t="inlineStr">
        <is>
          <t>ano civil 2025</t>
        </is>
      </c>
      <c r="H14" s="6" t="inlineStr">
        <is>
          <t>Brasil</t>
        </is>
      </c>
      <c r="I14" s="6" t="inlineStr">
        <is>
          <t>comércio exterior/exportação</t>
        </is>
      </c>
      <c r="J14" s="6" t="inlineStr">
        <is>
          <t>Cecafé, relatório de exportações 2025</t>
        </is>
      </c>
      <c r="K14" s="6" t="inlineStr">
        <is>
          <t>2026-01-19; dado ano civil 2025</t>
        </is>
      </c>
      <c r="L14" s="9" t="inlineStr">
        <is>
          <t>https://www.cecafe.com.br/publicacoes/noticias/cecafe-exportacao-cafe-2025-20260119/</t>
        </is>
      </c>
      <c r="M14" s="6" t="inlineStr">
        <is>
          <t>Cecafé informa que cafés com certificados de práticas sustentáveis, qualidade superior ou especiais responderam por 20,3% das exportações, 8,145 milhões de sacas.</t>
        </is>
      </c>
      <c r="N14" s="6" t="inlineStr">
        <is>
          <t>É categoria nacional de cafés diferenciados, não participação específica de Minas e não coincide automaticamente com a definição SCA de specialty.</t>
        </is>
      </c>
    </row>
    <row r="15" ht="65" customHeight="1">
      <c r="A15" s="4" t="inlineStr">
        <is>
          <t>cafe-023</t>
        </is>
      </c>
      <c r="B15" s="4" t="inlineStr">
        <is>
          <t>Cafés diferenciados</t>
        </is>
      </c>
      <c r="C15" s="4" t="inlineStr">
        <is>
          <t>especial/diferenciado</t>
        </is>
      </c>
      <c r="D15" s="4" t="inlineStr">
        <is>
          <t>Volume brasileiro exportado</t>
        </is>
      </c>
      <c r="E15" s="5" t="n">
        <v>8.145</v>
      </c>
      <c r="F15" s="4" t="inlineStr">
        <is>
          <t>milhões de sacas de 60 kg</t>
        </is>
      </c>
      <c r="G15" s="4" t="inlineStr">
        <is>
          <t>ano civil 2025</t>
        </is>
      </c>
      <c r="H15" s="4" t="inlineStr">
        <is>
          <t>Brasil</t>
        </is>
      </c>
      <c r="I15" s="4" t="inlineStr">
        <is>
          <t>comércio exterior/exportação</t>
        </is>
      </c>
      <c r="J15" s="4" t="inlineStr">
        <is>
          <t>Cecafé, relatório de exportações 2025</t>
        </is>
      </c>
      <c r="K15" s="4" t="inlineStr">
        <is>
          <t>2026-01-19; dado ano civil 2025</t>
        </is>
      </c>
      <c r="L15" s="8" t="inlineStr">
        <is>
          <t>https://www.cecafe.com.br/publicacoes/noticias/cecafe-exportacao-cafe-2025-20260119/</t>
        </is>
      </c>
      <c r="M15" s="4" t="inlineStr">
        <is>
          <t>Cecafé reporta 8,145 milhões de sacas de cafés diferenciados exportadas em 2025.</t>
        </is>
      </c>
      <c r="N15" s="4" t="inlineStr">
        <is>
          <t>Brasil, não MG; categoria inclui qualidade/certificação/práticas sustentáveis e não fornece VBP ou média doméstica.</t>
        </is>
      </c>
    </row>
    <row r="16" ht="65" customHeight="1">
      <c r="A16" s="6" t="inlineStr">
        <is>
          <t>cafe-025</t>
        </is>
      </c>
      <c r="B16" s="6" t="inlineStr">
        <is>
          <t>Cafés diferenciados</t>
        </is>
      </c>
      <c r="C16" s="6" t="inlineStr">
        <is>
          <t>especial/diferenciado</t>
        </is>
      </c>
      <c r="D16" s="6" t="inlineStr">
        <is>
          <t>Preço médio de exportação</t>
        </is>
      </c>
      <c r="E16" s="7" t="n">
        <v>432.78</v>
      </c>
      <c r="F16" s="6" t="inlineStr">
        <is>
          <t>US$ por saca de 60 kg</t>
        </is>
      </c>
      <c r="G16" s="6" t="inlineStr">
        <is>
          <t>ano civil 2025</t>
        </is>
      </c>
      <c r="H16" s="6" t="inlineStr">
        <is>
          <t>Brasil</t>
        </is>
      </c>
      <c r="I16" s="6" t="inlineStr">
        <is>
          <t>comércio exterior/exportação</t>
        </is>
      </c>
      <c r="J16" s="6" t="inlineStr">
        <is>
          <t>Cecafé, relatório de exportações 2025</t>
        </is>
      </c>
      <c r="K16" s="6" t="inlineStr">
        <is>
          <t>2026-01-19; dado ano civil 2025</t>
        </is>
      </c>
      <c r="L16" s="9" t="inlineStr">
        <is>
          <t>https://www.cecafe.com.br/publicacoes/noticias/cecafe-exportacao-cafe-2025-20260119/</t>
        </is>
      </c>
      <c r="M16" s="6" t="inlineStr">
        <is>
          <t>Cecafé reporta preço médio de US$432,78 por saca para cafés diferenciados exportados em 2025.</t>
        </is>
      </c>
      <c r="N16" s="6" t="inlineStr">
        <is>
          <t>Média de exportação brasileira de categoria diferenciada; não é média de lotes especiais de MG nem preço ao produtor.</t>
        </is>
      </c>
    </row>
    <row r="17" ht="65" customHeight="1">
      <c r="A17" s="4" t="inlineStr">
        <is>
          <t>cafe-037</t>
        </is>
      </c>
      <c r="B17" s="4" t="inlineStr">
        <is>
          <t>Café de todos os tipos</t>
        </is>
      </c>
      <c r="C17" s="4" t="inlineStr">
        <is>
          <t>agregado/exportação</t>
        </is>
      </c>
      <c r="D17" s="4" t="inlineStr">
        <is>
          <t>Variação da receita de exportação de café MG</t>
        </is>
      </c>
      <c r="E17" s="5" t="n">
        <v>-15.2</v>
      </c>
      <c r="F17" s="4" t="inlineStr">
        <is>
          <t>%</t>
        </is>
      </c>
      <c r="G17" s="4" t="inlineStr">
        <is>
          <t>jan-ago/2026 versus jan-ago/2025</t>
        </is>
      </c>
      <c r="H17" s="4" t="inlineStr">
        <is>
          <t>Minas Gerais</t>
        </is>
      </c>
      <c r="I17" s="4" t="inlineStr">
        <is>
          <t>comércio exterior/exportação</t>
        </is>
      </c>
      <c r="J17" s="4" t="inlineStr">
        <is>
          <t>Seapa-MG/SIEA, Informativo Conjuntural Setembro/2026, fonte MDIC</t>
        </is>
      </c>
      <c r="K17" s="4" t="inlineStr">
        <is>
          <t>2026-09-26; dado acumulado jan-ago/2026</t>
        </is>
      </c>
      <c r="L17" s="8" t="inlineStr">
        <is>
          <t>https://www.mg.gov.br/system/files/media/agricultura/documento_detalhado/2026/dados-conjunturais/informativo-conjuntural/informativo-setembro-1-1.pdf</t>
        </is>
      </c>
      <c r="M17" s="4" t="inlineStr">
        <is>
          <t>Seapa informa queda de 15,2% em receita no acumulado jan-ago/2026 ante o mesmo período de 2025.</t>
        </is>
      </c>
      <c r="N17" s="4" t="inlineStr">
        <is>
          <t>Variação publicada pela fonte, na mesma base temporal indicada. Janela parcial; não é total anual nem separa specialty, IG ou formas industrializadas.</t>
        </is>
      </c>
    </row>
    <row r="18" ht="65" customHeight="1">
      <c r="A18" s="6" t="inlineStr">
        <is>
          <t>cafe-038</t>
        </is>
      </c>
      <c r="B18" s="6" t="inlineStr">
        <is>
          <t>Café de todos os tipos</t>
        </is>
      </c>
      <c r="C18" s="6" t="inlineStr">
        <is>
          <t>agregado/exportação</t>
        </is>
      </c>
      <c r="D18" s="6" t="inlineStr">
        <is>
          <t>Variação do volume exportado de café MG</t>
        </is>
      </c>
      <c r="E18" s="7" t="n">
        <v>-15.2</v>
      </c>
      <c r="F18" s="6" t="inlineStr">
        <is>
          <t>%</t>
        </is>
      </c>
      <c r="G18" s="6" t="inlineStr">
        <is>
          <t>jan-ago/2026 versus jan-ago/2025</t>
        </is>
      </c>
      <c r="H18" s="6" t="inlineStr">
        <is>
          <t>Minas Gerais</t>
        </is>
      </c>
      <c r="I18" s="6" t="inlineStr">
        <is>
          <t>comércio exterior/exportação</t>
        </is>
      </c>
      <c r="J18" s="6" t="inlineStr">
        <is>
          <t>Seapa-MG/SIEA, Informativo Conjuntural Setembro/2026, fonte MDIC</t>
        </is>
      </c>
      <c r="K18" s="6" t="inlineStr">
        <is>
          <t>2026-09-26; dado acumulado jan-ago/2026</t>
        </is>
      </c>
      <c r="L18" s="9" t="inlineStr">
        <is>
          <t>https://www.mg.gov.br/system/files/media/agricultura/documento_detalhado/2026/dados-conjunturais/informativo-conjuntural/informativo-setembro-1-1.pdf</t>
        </is>
      </c>
      <c r="M18" s="6" t="inlineStr">
        <is>
          <t>Seapa informa queda de 15,2% em volume no acumulado jan-ago/2026 ante o mesmo período de 2025.</t>
        </is>
      </c>
      <c r="N18" s="6" t="inlineStr">
        <is>
          <t>Variação publicada pela fonte, na mesma base temporal indicada. Aproximação e janela parcial; não é ano cheio nem specialty.</t>
        </is>
      </c>
    </row>
    <row r="19" ht="65" customHeight="1">
      <c r="A19" s="4" t="inlineStr">
        <is>
          <t>queijo-055</t>
        </is>
      </c>
      <c r="B19" s="4" t="inlineStr">
        <is>
          <t>Queijo e requeijão, SH4 0406</t>
        </is>
      </c>
      <c r="C19" s="4" t="inlineStr">
        <is>
          <t>Exportação; industrial e artesanal indistintos pelo código</t>
        </is>
      </c>
      <c r="D19" s="4" t="inlineStr">
        <is>
          <t>Valor exportado FOB</t>
        </is>
      </c>
      <c r="E19" s="5" t="n">
        <v>9770982</v>
      </c>
      <c r="F19" s="4" t="inlineStr">
        <is>
          <t>US$ FOB</t>
        </is>
      </c>
      <c r="G19" s="4" t="inlineStr">
        <is>
          <t>2025, ano completo</t>
        </is>
      </c>
      <c r="H19" s="4" t="inlineStr">
        <is>
          <t>Empresas declarantes domiciliadas em Minas Gerais</t>
        </is>
      </c>
      <c r="I19" s="4" t="inlineStr">
        <is>
          <t>exportação</t>
        </is>
      </c>
      <c r="J19" s="4" t="inlineStr">
        <is>
          <t>MDIC/Comex Stat, base municipal EXP_2025_MUN.csv</t>
        </is>
      </c>
      <c r="K19" s="4" t="inlineStr">
        <is>
          <t>06/10/2026; página MDIC atualizada com dados até setembro de 2026</t>
        </is>
      </c>
      <c r="L19" s="8" t="inlineStr">
        <is>
          <t>https://balanca.mdic.gov.br/balanca/bd/comexstat-bd/mun/EXP_2025_MUN.csv</t>
        </is>
      </c>
      <c r="M19" s="4" t="inlineStr">
        <is>
          <t>Cálculo reprodutível: arquivo MDIC, filtro SH4=0406 e SG_UF_MUN=MG, soma de VL_FOB = US$ 9.770.982.</t>
        </is>
      </c>
      <c r="N19" s="4" t="inlineStr">
        <is>
          <t>SH4 0406 reúne queijos e requeijão e não possui flag de artesanalidade, Selo Arte ou IG; UF é a da empresa declarante, não necessariamente origem física da fabricação.</t>
        </is>
      </c>
    </row>
    <row r="20" ht="65" customHeight="1">
      <c r="A20" s="6" t="inlineStr">
        <is>
          <t>queijo-056</t>
        </is>
      </c>
      <c r="B20" s="6" t="inlineStr">
        <is>
          <t>Queijo e requeijão, SH4 0406</t>
        </is>
      </c>
      <c r="C20" s="6" t="inlineStr">
        <is>
          <t>Exportação; industrial e artesanal indistintos pelo código</t>
        </is>
      </c>
      <c r="D20" s="6" t="inlineStr">
        <is>
          <t>Quantidade exportada</t>
        </is>
      </c>
      <c r="E20" s="7" t="n">
        <v>1236508</v>
      </c>
      <c r="F20" s="6" t="inlineStr">
        <is>
          <t>kg líquido</t>
        </is>
      </c>
      <c r="G20" s="6" t="inlineStr">
        <is>
          <t>2025, ano completo</t>
        </is>
      </c>
      <c r="H20" s="6" t="inlineStr">
        <is>
          <t>Empresas declarantes domiciliadas em Minas Gerais</t>
        </is>
      </c>
      <c r="I20" s="6" t="inlineStr">
        <is>
          <t>exportação</t>
        </is>
      </c>
      <c r="J20" s="6" t="inlineStr">
        <is>
          <t>MDIC/Comex Stat, base municipal EXP_2025_MUN.csv</t>
        </is>
      </c>
      <c r="K20" s="6" t="inlineStr">
        <is>
          <t>06/10/2026; página MDIC atualizada com dados até setembro de 2026</t>
        </is>
      </c>
      <c r="L20" s="9" t="inlineStr">
        <is>
          <t>https://balanca.mdic.gov.br/balanca/bd/comexstat-bd/mun/EXP_2025_MUN.csv</t>
        </is>
      </c>
      <c r="M20" s="6" t="inlineStr">
        <is>
          <t>Cálculo reprodutível: filtro SH4=0406 e SG_UF_MUN=MG, soma de KG_LIQUIDO = 1.236.508 kg.</t>
        </is>
      </c>
      <c r="N20" s="6" t="inlineStr">
        <is>
          <t>Não é volume de queijo artesanal; o arquivo usa SH4 e empresa declarante, sem identificação de produto por IG ou modo de fazer.</t>
        </is>
      </c>
    </row>
    <row r="21" ht="65" customHeight="1">
      <c r="A21" s="4" t="inlineStr">
        <is>
          <t>queijo-058</t>
        </is>
      </c>
      <c r="B21" s="4" t="inlineStr">
        <is>
          <t>Queijo e requeijão, SH4 0406</t>
        </is>
      </c>
      <c r="C21" s="4" t="inlineStr">
        <is>
          <t>Exportação; industrial e artesanal indistintos pelo código</t>
        </is>
      </c>
      <c r="D21" s="4" t="inlineStr">
        <is>
          <t>Número de destinos de exportação</t>
        </is>
      </c>
      <c r="E21" s="5" t="n">
        <v>9</v>
      </c>
      <c r="F21" s="4" t="inlineStr">
        <is>
          <t>países/códigos de destino</t>
        </is>
      </c>
      <c r="G21" s="4" t="inlineStr">
        <is>
          <t>2025, ano completo</t>
        </is>
      </c>
      <c r="H21" s="4" t="inlineStr">
        <is>
          <t>Empresas declarantes domiciliadas em Minas Gerais</t>
        </is>
      </c>
      <c r="I21" s="4" t="inlineStr">
        <is>
          <t>exportação</t>
        </is>
      </c>
      <c r="J21" s="4" t="inlineStr">
        <is>
          <t>MDIC/Comex Stat, base municipal EXP_2025_MUN.csv</t>
        </is>
      </c>
      <c r="K21" s="4" t="inlineStr">
        <is>
          <t>06/10/2026; página MDIC atualizada com dados até setembro de 2026</t>
        </is>
      </c>
      <c r="L21" s="8" t="inlineStr">
        <is>
          <t>https://balanca.mdic.gov.br/balanca/bd/comexstat-bd/mun/EXP_2025_MUN.csv</t>
        </is>
      </c>
      <c r="M21" s="4" t="inlineStr">
        <is>
          <t>Contagem calculada dos códigos CO_PAIS após filtro SH4=0406 e SG_UF_MUN=MG; foram encontrados nove destinos com registros.</t>
        </is>
      </c>
      <c r="N21" s="4" t="inlineStr">
        <is>
          <t>Contagem de códigos de país, não número de compradores nem mercados específicos de queijo artesanal.</t>
        </is>
      </c>
    </row>
    <row r="22" ht="65" customHeight="1">
      <c r="A22" s="6" t="inlineStr">
        <is>
          <t>queijo-059</t>
        </is>
      </c>
      <c r="B22" s="6" t="inlineStr">
        <is>
          <t>Queijo e requeijão, SH4 0406</t>
        </is>
      </c>
      <c r="C22" s="6" t="inlineStr">
        <is>
          <t>Exportação; industrial e artesanal indistintos pelo código</t>
        </is>
      </c>
      <c r="D22" s="6" t="inlineStr">
        <is>
          <t>Valor exportado FOB</t>
        </is>
      </c>
      <c r="E22" s="7" t="n">
        <v>6109153</v>
      </c>
      <c r="F22" s="6" t="inlineStr">
        <is>
          <t>US$ FOB</t>
        </is>
      </c>
      <c r="G22" s="6" t="inlineStr">
        <is>
          <t>01/01/2026 a 30/09/2026</t>
        </is>
      </c>
      <c r="H22" s="6" t="inlineStr">
        <is>
          <t>Empresas declarantes domiciliadas em Minas Gerais</t>
        </is>
      </c>
      <c r="I22" s="6" t="inlineStr">
        <is>
          <t>exportação</t>
        </is>
      </c>
      <c r="J22" s="6" t="inlineStr">
        <is>
          <t>MDIC/Comex Stat, base municipal EXP_2026_MUN.csv</t>
        </is>
      </c>
      <c r="K22" s="6" t="inlineStr">
        <is>
          <t>06/10/2026; últimos dados disponíveis na página MDIC: janeiro-setembro de 2026</t>
        </is>
      </c>
      <c r="L22" s="9" t="inlineStr">
        <is>
          <t>https://balanca.mdic.gov.br/balanca/bd/comexstat-bd/mun/EXP_2026_MUN.csv</t>
        </is>
      </c>
      <c r="M22" s="6" t="inlineStr">
        <is>
          <t>Cálculo reprodutível: filtro SH4=0406 e SG_UF_MUN=MG, soma de VL_FOB = US$ 6.109.153 nos nove meses disponíveis.</t>
        </is>
      </c>
      <c r="N22" s="6" t="inlineStr">
        <is>
          <t>Não representa o ano fechado de 2026; SH4 não separa artesanal de industrial/requeijão e UF é domicílio do declarante.</t>
        </is>
      </c>
    </row>
    <row r="23" ht="65" customHeight="1">
      <c r="A23" s="4" t="inlineStr">
        <is>
          <t>queijo-060</t>
        </is>
      </c>
      <c r="B23" s="4" t="inlineStr">
        <is>
          <t>Queijo e requeijão, SH4 0406</t>
        </is>
      </c>
      <c r="C23" s="4" t="inlineStr">
        <is>
          <t>Exportação; industrial e artesanal indistintos pelo código</t>
        </is>
      </c>
      <c r="D23" s="4" t="inlineStr">
        <is>
          <t>Quantidade exportada</t>
        </is>
      </c>
      <c r="E23" s="5" t="n">
        <v>801680</v>
      </c>
      <c r="F23" s="4" t="inlineStr">
        <is>
          <t>kg líquido</t>
        </is>
      </c>
      <c r="G23" s="4" t="inlineStr">
        <is>
          <t>01/01/2026 a 30/09/2026</t>
        </is>
      </c>
      <c r="H23" s="4" t="inlineStr">
        <is>
          <t>Empresas declarantes domiciliadas em Minas Gerais</t>
        </is>
      </c>
      <c r="I23" s="4" t="inlineStr">
        <is>
          <t>exportação</t>
        </is>
      </c>
      <c r="J23" s="4" t="inlineStr">
        <is>
          <t>MDIC/Comex Stat, base municipal EXP_2026_MUN.csv</t>
        </is>
      </c>
      <c r="K23" s="4" t="inlineStr">
        <is>
          <t>06/10/2026; últimos dados disponíveis na página MDIC: janeiro-setembro de 2026</t>
        </is>
      </c>
      <c r="L23" s="8" t="inlineStr">
        <is>
          <t>https://balanca.mdic.gov.br/balanca/bd/comexstat-bd/mun/EXP_2026_MUN.csv</t>
        </is>
      </c>
      <c r="M23" s="4" t="inlineStr">
        <is>
          <t>Cálculo reprodutível: filtro SH4=0406 e SG_UF_MUN=MG, soma de KG_LIQUIDO = 801.680 kg nos nove meses disponíveis.</t>
        </is>
      </c>
      <c r="N23" s="4" t="inlineStr">
        <is>
          <t>Acumulado parcial; não é volume de queijo artesanal.</t>
        </is>
      </c>
    </row>
    <row r="24" ht="65" customHeight="1">
      <c r="A24" s="6" t="inlineStr">
        <is>
          <t>queijo-062</t>
        </is>
      </c>
      <c r="B24" s="6" t="inlineStr">
        <is>
          <t>Queijo e requeijão, SH4 0406</t>
        </is>
      </c>
      <c r="C24" s="6" t="inlineStr">
        <is>
          <t>Exportação; industrial e artesanal indistintos pelo código</t>
        </is>
      </c>
      <c r="D24" s="6" t="inlineStr">
        <is>
          <t>Número de destinos de exportação</t>
        </is>
      </c>
      <c r="E24" s="7" t="n">
        <v>9</v>
      </c>
      <c r="F24" s="6" t="inlineStr">
        <is>
          <t>países/códigos de destino</t>
        </is>
      </c>
      <c r="G24" s="6" t="inlineStr">
        <is>
          <t>01/01/2026 a 30/09/2026</t>
        </is>
      </c>
      <c r="H24" s="6" t="inlineStr">
        <is>
          <t>Empresas declarantes domiciliadas em Minas Gerais</t>
        </is>
      </c>
      <c r="I24" s="6" t="inlineStr">
        <is>
          <t>exportação</t>
        </is>
      </c>
      <c r="J24" s="6" t="inlineStr">
        <is>
          <t>MDIC/Comex Stat, base municipal EXP_2026_MUN.csv</t>
        </is>
      </c>
      <c r="K24" s="6" t="inlineStr">
        <is>
          <t>06/10/2026; últimos dados disponíveis na página MDIC: janeiro-setembro de 2026</t>
        </is>
      </c>
      <c r="L24" s="9" t="inlineStr">
        <is>
          <t>https://balanca.mdic.gov.br/balanca/bd/comexstat-bd/mun/EXP_2026_MUN.csv</t>
        </is>
      </c>
      <c r="M24" s="6" t="inlineStr">
        <is>
          <t>Contagem calculada dos códigos CO_PAIS após filtro SH4=0406 e SG_UF_MUN=MG; foram encontrados nove destinos no período disponível.</t>
        </is>
      </c>
      <c r="N24" s="6" t="inlineStr">
        <is>
          <t>Contagem de códigos, não mercados de queijo artesanal ou compradores finais.</t>
        </is>
      </c>
    </row>
    <row r="25" ht="65" customHeight="1">
      <c r="A25" s="4" t="inlineStr">
        <is>
          <t>queijo-063</t>
        </is>
      </c>
      <c r="B25" s="4" t="inlineStr">
        <is>
          <t>Queijos de Minas Gerais</t>
        </is>
      </c>
      <c r="C25" s="4" t="inlineStr">
        <is>
          <t>Exportação; categorias comerciais não separadas por artesanalidade</t>
        </is>
      </c>
      <c r="D25" s="4" t="inlineStr">
        <is>
          <t>Valor exportado</t>
        </is>
      </c>
      <c r="E25" s="5" t="n">
        <v>7900000</v>
      </c>
      <c r="F25" s="4" t="inlineStr">
        <is>
          <t>US$</t>
        </is>
      </c>
      <c r="G25" s="4" t="inlineStr">
        <is>
          <t>2024, ano completo</t>
        </is>
      </c>
      <c r="H25" s="4" t="inlineStr">
        <is>
          <t>Minas Gerais</t>
        </is>
      </c>
      <c r="I25" s="4" t="inlineStr">
        <is>
          <t>exportação</t>
        </is>
      </c>
      <c r="J25" s="4" t="inlineStr">
        <is>
          <t>Governo de Minas Gerais, Guia Abrindo Fronteiras: Oportunidades de Exportação para o Queijo Mineiro</t>
        </is>
      </c>
      <c r="K25" s="4" t="inlineStr">
        <is>
          <t>2025; documento informa dados de 2024</t>
        </is>
      </c>
      <c r="L25" s="8" t="inlineStr">
        <is>
          <t>https://api.desenvolvimento.mg.gov.br/api/download?path=paginas%2Fpromocao-de-exportacoes-e-comercio-exterior%2F3d396a1d5425424db7d9612c152fdaa5.pdf&amp;name=Guia+Abrindo+Fronteiras%3A+Oportunidades+de+Exporta%C3%A7%C3%A3o+para+o+Queijo+Mineiro</t>
        </is>
      </c>
      <c r="M25" s="4" t="inlineStr">
        <is>
          <t>O guia informa que as exportações de queijos de Minas Gerais em 2024 totalizaram US$ 7,9 milhões e alcançaram dez mercados de destino.</t>
        </is>
      </c>
      <c r="N25" s="4" t="inlineStr">
        <is>
          <t>Abrangência é queijos de MG, não exclusivamente artesanais; valor é referência 2024 e não substitui a base MDIC 2025/2026.</t>
        </is>
      </c>
    </row>
    <row r="26" ht="65" customHeight="1">
      <c r="A26" s="6" t="inlineStr">
        <is>
          <t>queijo-064</t>
        </is>
      </c>
      <c r="B26" s="6" t="inlineStr">
        <is>
          <t>Queijo de massa dura</t>
        </is>
      </c>
      <c r="C26" s="6" t="inlineStr">
        <is>
          <t>Exportação; categoria comercial do guia, artesanalidade não identificada</t>
        </is>
      </c>
      <c r="D26" s="6" t="inlineStr">
        <is>
          <t>Preço médio de exportação</t>
        </is>
      </c>
      <c r="E26" s="7" t="n">
        <v>14.98</v>
      </c>
      <c r="F26" s="6" t="inlineStr">
        <is>
          <t>US$/kg</t>
        </is>
      </c>
      <c r="G26" s="6" t="inlineStr">
        <is>
          <t>2024</t>
        </is>
      </c>
      <c r="H26" s="6" t="inlineStr">
        <is>
          <t>Minas Gerais; principal destino Taiwan segundo o guia</t>
        </is>
      </c>
      <c r="I26" s="6" t="inlineStr">
        <is>
          <t>exportação FOB</t>
        </is>
      </c>
      <c r="J26" s="6" t="inlineStr">
        <is>
          <t>Governo de Minas Gerais, Guia Abrindo Fronteiras: Oportunidades de Exportação para o Queijo Mineiro</t>
        </is>
      </c>
      <c r="K26" s="6" t="inlineStr">
        <is>
          <t>2025; documento informa dados de 2024</t>
        </is>
      </c>
      <c r="L26" s="9" t="inlineStr">
        <is>
          <t>https://api.desenvolvimento.mg.gov.br/api/download?path=paginas%2Fpromocao-de-exportacoes-e-comercio-exterior%2F3d396a1d5425424db7d9612c152fdaa5.pdf&amp;name=Guia+Abrindo+Fronteiras%3A+Oportunidades+de+Exporta%C3%A7%C3%A3o+para+o+Queijo+Mineiro</t>
        </is>
      </c>
      <c r="M26" s="6" t="inlineStr">
        <is>
          <t>Tabela de exportações do guia: Massa Dura, principal destino Taiwan, US$ 3.052.664, preço médio US$ 14,98/kg.</t>
        </is>
      </c>
      <c r="N26" s="6" t="inlineStr">
        <is>
          <t>Dólar FOB e categoria de exportação; não é preço doméstico em R$/kg nem média de queijo artesanal mineiro.</t>
        </is>
      </c>
    </row>
    <row r="27" ht="65" customHeight="1">
      <c r="A27" s="4" t="inlineStr">
        <is>
          <t>cachaca-088</t>
        </is>
      </c>
      <c r="B27" s="4" t="inlineStr">
        <is>
          <t>Cachaça</t>
        </is>
      </c>
      <c r="C27" s="4" t="inlineStr">
        <is>
          <t>exportação estadual — NCM/Comex agregado</t>
        </is>
      </c>
      <c r="D27" s="4" t="inlineStr">
        <is>
          <t>valor exportado</t>
        </is>
      </c>
      <c r="E27" s="5" t="n">
        <v>1500000</v>
      </c>
      <c r="F27" s="4" t="inlineStr">
        <is>
          <t>US$</t>
        </is>
      </c>
      <c r="G27" s="4" t="inlineStr">
        <is>
          <t>2025</t>
        </is>
      </c>
      <c r="H27" s="4" t="inlineStr">
        <is>
          <t>Minas Gerais</t>
        </is>
      </c>
      <c r="I27" s="4" t="inlineStr">
        <is>
          <t>exportação aduaneira; valor total informado no guia</t>
        </is>
      </c>
      <c r="J27" s="4" t="inlineStr">
        <is>
          <t>Governo de Minas — Abrindo Fronteiras: Oportunidade de Exportação para a Cachaça Mineira</t>
        </is>
      </c>
      <c r="K27" s="4" t="inlineStr">
        <is>
          <t>2026 (data de publicação não informada no PDF; dado de 2025)</t>
        </is>
      </c>
      <c r="L27" s="8" t="inlineStr">
        <is>
          <t>https://api.desenvolvimento.mg.gov.br/api/download?path=paginas%2Farquivos%2Fpromocao-de-exportacoes-e-comercio-exterior%2F01M4EAPT4P44TD2HD1MPJEWDQ4.pdf&amp;name=Guia+Abrindo+Fronteiras%3A+Oportunidade+de+Exporta%C3%A7%C3%A3o+para+a+Cacha%C3%A7a+Mineira</t>
        </is>
      </c>
      <c r="M27" s="4" t="inlineStr">
        <is>
          <t>O guia afirma que em 2025 Minas exportou valor total de US$1,5 milhão, queda de 23% ante 2024, segundo maior exportador brasileiro e 9% da participação nacional.</t>
        </is>
      </c>
      <c r="N27" s="4" t="inlineStr">
        <is>
          <t>O guia não identifica, no trecho utilizado, um subconjunto de alambique certificado MAPA; estatística aduaneira/NCM não deve ser tratada como exportação de produção artesanal.</t>
        </is>
      </c>
    </row>
    <row r="28" ht="65" customHeight="1">
      <c r="A28" s="6" t="inlineStr">
        <is>
          <t>cachaca-089</t>
        </is>
      </c>
      <c r="B28" s="6" t="inlineStr">
        <is>
          <t>Cachaça</t>
        </is>
      </c>
      <c r="C28" s="6" t="inlineStr">
        <is>
          <t>exportação estadual — NCM/Comex agregado</t>
        </is>
      </c>
      <c r="D28" s="6" t="inlineStr">
        <is>
          <t>volume exportado (tabela do guia)</t>
        </is>
      </c>
      <c r="E28" s="7" t="n">
        <v>333</v>
      </c>
      <c r="F28" s="6" t="inlineStr">
        <is>
          <t>t</t>
        </is>
      </c>
      <c r="G28" s="6" t="inlineStr">
        <is>
          <t>2025</t>
        </is>
      </c>
      <c r="H28" s="6" t="inlineStr">
        <is>
          <t>Minas Gerais</t>
        </is>
      </c>
      <c r="I28" s="6" t="inlineStr">
        <is>
          <t>exportação aduaneira; tabela comparativa do guia</t>
        </is>
      </c>
      <c r="J28" s="6" t="inlineStr">
        <is>
          <t>Governo de Minas — Abrindo Fronteiras: Oportunidade de Exportação para a Cachaça Mineira</t>
        </is>
      </c>
      <c r="K28" s="6" t="inlineStr">
        <is>
          <t>2026 (data de publicação não informada no PDF; dado de 2025)</t>
        </is>
      </c>
      <c r="L28" s="9" t="inlineStr">
        <is>
          <t>https://api.desenvolvimento.mg.gov.br/api/download?path=paginas%2Farquivos%2Fpromocao-de-exportacoes-e-comercio-exterior%2F01M4EAPT4P44TD2HD1MPJEWDQ4.pdf&amp;name=Guia+Abrindo+Fronteiras%3A+Oportunidade+de+Exporta%C3%A7%C3%A3o+para+a+Cacha%C3%A7a+Mineira</t>
        </is>
      </c>
      <c r="M28" s="6" t="inlineStr">
        <is>
          <t>Na tabela “Cachaça mineira: diferencial de valor nas exportações”, a linha MINAS GERAIS mostra receita de 1,5 milhão, volume de 333 t e valor médio de US$4,27/L.</t>
        </is>
      </c>
      <c r="N28" s="6" t="inlineStr">
        <is>
          <t>O texto narrativo do mesmo guia diz 337 toneladas; há inconsistência interna. Não converter toneladas em litros sem densidade e sem resolver a divergência; não é subset de alambique certificado.</t>
        </is>
      </c>
    </row>
    <row r="29" ht="65" customHeight="1">
      <c r="A29" s="4" t="inlineStr">
        <is>
          <t>cachaca-090</t>
        </is>
      </c>
      <c r="B29" s="4" t="inlineStr">
        <is>
          <t>Cachaça</t>
        </is>
      </c>
      <c r="C29" s="4" t="inlineStr">
        <is>
          <t>exportação estadual — NCM/Comex agregado</t>
        </is>
      </c>
      <c r="D29" s="4" t="inlineStr">
        <is>
          <t>valor médio exportado informado pelo guia</t>
        </is>
      </c>
      <c r="E29" s="5" t="n">
        <v>4.27</v>
      </c>
      <c r="F29" s="4" t="inlineStr">
        <is>
          <t>US$/L</t>
        </is>
      </c>
      <c r="G29" s="4" t="inlineStr">
        <is>
          <t>2025</t>
        </is>
      </c>
      <c r="H29" s="4" t="inlineStr">
        <is>
          <t>Minas Gerais</t>
        </is>
      </c>
      <c r="I29" s="4" t="inlineStr">
        <is>
          <t>valor médio aduaneiro informado no guia; não preço ao consumidor</t>
        </is>
      </c>
      <c r="J29" s="4" t="inlineStr">
        <is>
          <t>Governo de Minas — Abrindo Fronteiras: Oportunidade de Exportação para a Cachaça Mineira</t>
        </is>
      </c>
      <c r="K29" s="4" t="inlineStr">
        <is>
          <t>2026 (data de publicação não informada no PDF; dado de 2025)</t>
        </is>
      </c>
      <c r="L29" s="8" t="inlineStr">
        <is>
          <t>https://api.desenvolvimento.mg.gov.br/api/download?path=paginas%2Farquivos%2Fpromocao-de-exportacoes-e-comercio-exterior%2F01M4EAPT4P44TD2HD1MPJEWDQ4.pdf&amp;name=Guia+Abrindo+Fronteiras%3A+Oportunidade+de+Exporta%C3%A7%C3%A3o+para+a+Cacha%C3%A7a+Mineira</t>
        </is>
      </c>
      <c r="M29" s="4" t="inlineStr">
        <is>
          <t>O guia diz que a receita de US$1,5 milhão e o volume citado correspondem a valor médio de US$4,27 por litro, acima da média nacional apresentada no próprio guia.</t>
        </is>
      </c>
      <c r="N29" s="4" t="inlineStr">
        <is>
          <t>A relação não é recalculável de forma consistente com os 333 t da tabela; manter como valor publicado, sem atribuir a alambique artesanal.</t>
        </is>
      </c>
    </row>
    <row r="30" ht="65" customHeight="1">
      <c r="A30" s="6" t="inlineStr">
        <is>
          <t>cachaca-091</t>
        </is>
      </c>
      <c r="B30" s="6" t="inlineStr">
        <is>
          <t>Cachaça</t>
        </is>
      </c>
      <c r="C30" s="6" t="inlineStr">
        <is>
          <t>agregado nacional — exportação</t>
        </is>
      </c>
      <c r="D30" s="6" t="inlineStr">
        <is>
          <t>volume exportado</t>
        </is>
      </c>
      <c r="E30" s="7" t="n">
        <v>7957087</v>
      </c>
      <c r="F30" s="6" t="inlineStr">
        <is>
          <t>L</t>
        </is>
      </c>
      <c r="G30" s="6" t="inlineStr">
        <is>
          <t>2025</t>
        </is>
      </c>
      <c r="H30" s="6" t="inlineStr">
        <is>
          <t>Brasil</t>
        </is>
      </c>
      <c r="I30" s="6" t="inlineStr">
        <is>
          <t>exportação aduaneira Comex Stat/Portal Único; produto cachaça segundo MAPA</t>
        </is>
      </c>
      <c r="J30" s="6" t="inlineStr">
        <is>
          <t>MAPA — Anuário da Cachaça 2026, ano referência 2025</t>
        </is>
      </c>
      <c r="K30" s="6" t="inlineStr">
        <is>
          <t>2026-09-04 (página MAPA; dado de 2025)</t>
        </is>
      </c>
      <c r="L30" s="9" t="inlineStr">
        <is>
          <t>https://www.gov.br/agricultura/pt-br/assuntos/inspecao/produtos-vegetal/dipov-1/conteudo-da-inspecao-vegetal/anuarios-pov/anuario-da-cachaca-2026-referencia-2025.pdf</t>
        </is>
      </c>
      <c r="M30" s="6" t="inlineStr">
        <is>
          <t>A Tabela 5 mostra 7.957.087 litros em 2025; o texto diz aumento de 19,4% ante 2024 e 76 países de destino.</t>
        </is>
      </c>
      <c r="N30" s="6" t="inlineStr">
        <is>
          <t>Agregado nacional de exportação; não identifica produção de alambique, certificação, teor ou embalagem. Não confrontar automaticamente com o guia mineiro, que apresenta outra tabela nacional em toneladas e US$/L.</t>
        </is>
      </c>
    </row>
    <row r="31" ht="65" customHeight="1">
      <c r="A31" s="4" t="inlineStr">
        <is>
          <t>cachaca-092</t>
        </is>
      </c>
      <c r="B31" s="4" t="inlineStr">
        <is>
          <t>Cachaça</t>
        </is>
      </c>
      <c r="C31" s="4" t="inlineStr">
        <is>
          <t>agregado nacional — exportação</t>
        </is>
      </c>
      <c r="D31" s="4" t="inlineStr">
        <is>
          <t>valor exportado</t>
        </is>
      </c>
      <c r="E31" s="5" t="n">
        <v>17073344</v>
      </c>
      <c r="F31" s="4" t="inlineStr">
        <is>
          <t>US$ FOB</t>
        </is>
      </c>
      <c r="G31" s="4" t="inlineStr">
        <is>
          <t>2025</t>
        </is>
      </c>
      <c r="H31" s="4" t="inlineStr">
        <is>
          <t>Brasil</t>
        </is>
      </c>
      <c r="I31" s="4" t="inlineStr">
        <is>
          <t>exportação aduaneira</t>
        </is>
      </c>
      <c r="J31" s="4" t="inlineStr">
        <is>
          <t>MAPA — Anuário da Cachaça 2026, ano referência 2025</t>
        </is>
      </c>
      <c r="K31" s="4" t="inlineStr">
        <is>
          <t>2026-09-04 (página MAPA; dado de 2025)</t>
        </is>
      </c>
      <c r="L31" s="8" t="inlineStr">
        <is>
          <t>https://www.gov.br/agricultura/pt-br/assuntos/inspecao/produtos-vegetal/dipov-1/conteudo-da-inspecao-vegetal/anuarios-pov/anuario-da-cachaca-2026-referencia-2025.pdf</t>
        </is>
      </c>
      <c r="M31" s="4" t="inlineStr">
        <is>
          <t>A Tabela 5 mostra US$17.073.344 FOB em 2025 e o texto informa aumento de 17,4% ante 2024.</t>
        </is>
      </c>
      <c r="N31" s="4" t="inlineStr">
        <is>
          <t>Valor FOB não é faturamento interno nem VBP; não separa alambique artesanal de industrial/NCM agregado.</t>
        </is>
      </c>
    </row>
    <row r="32" ht="65" customHeight="1">
      <c r="A32" s="6" t="inlineStr">
        <is>
          <t>cachaca-093</t>
        </is>
      </c>
      <c r="B32" s="6" t="inlineStr">
        <is>
          <t>Cachaça</t>
        </is>
      </c>
      <c r="C32" s="6" t="inlineStr">
        <is>
          <t>agregado nacional — exportação</t>
        </is>
      </c>
      <c r="D32" s="6" t="inlineStr">
        <is>
          <t>valor médio exportado</t>
        </is>
      </c>
      <c r="E32" s="7" t="n">
        <v>2.15</v>
      </c>
      <c r="F32" s="6" t="inlineStr">
        <is>
          <t>US$/L</t>
        </is>
      </c>
      <c r="G32" s="6" t="inlineStr">
        <is>
          <t>2025</t>
        </is>
      </c>
      <c r="H32" s="6" t="inlineStr">
        <is>
          <t>Brasil</t>
        </is>
      </c>
      <c r="I32" s="6" t="inlineStr">
        <is>
          <t>valor médio FOB por litro</t>
        </is>
      </c>
      <c r="J32" s="6" t="inlineStr">
        <is>
          <t>MAPA — Anuário da Cachaça 2026, ano referência 2025</t>
        </is>
      </c>
      <c r="K32" s="6" t="inlineStr">
        <is>
          <t>2026-09-04 (página MAPA; dado de 2025)</t>
        </is>
      </c>
      <c r="L32" s="9" t="inlineStr">
        <is>
          <t>https://www.gov.br/agricultura/pt-br/assuntos/inspecao/produtos-vegetal/dipov-1/conteudo-da-inspecao-vegetal/anuarios-pov/anuario-da-cachaca-2026-referencia-2025.pdf</t>
        </is>
      </c>
      <c r="M32" s="6" t="inlineStr">
        <is>
          <t>A tabela mostra relação valor/volume de 2,15 US$/L em 2025; o texto compara com 2,18 US$/L em 2024.</t>
        </is>
      </c>
      <c r="N32" s="6" t="inlineStr">
        <is>
          <t>Média aduaneira FOB; não preço produtor, atacado ou varejo e não subset de alambique.</t>
        </is>
      </c>
    </row>
    <row r="33" ht="65" customHeight="1">
      <c r="A33" s="4" t="inlineStr">
        <is>
          <t>cachaca-110</t>
        </is>
      </c>
      <c r="B33" s="4" t="inlineStr">
        <is>
          <t>Cachaça</t>
        </is>
      </c>
      <c r="C33" s="4" t="inlineStr">
        <is>
          <t>agregado nacional — exportação</t>
        </is>
      </c>
      <c r="D33" s="4" t="inlineStr">
        <is>
          <t>Variação do volume exportado de cachaça Brasil</t>
        </is>
      </c>
      <c r="E33" s="5" t="n">
        <v>19.4</v>
      </c>
      <c r="F33" s="4" t="inlineStr">
        <is>
          <t>%</t>
        </is>
      </c>
      <c r="G33" s="4" t="inlineStr">
        <is>
          <t>2025 versus 2024</t>
        </is>
      </c>
      <c r="H33" s="4" t="inlineStr">
        <is>
          <t>Brasil</t>
        </is>
      </c>
      <c r="I33" s="4" t="inlineStr">
        <is>
          <t>exportação aduaneira Comex Stat/Portal Único; produto cachaça segundo MAPA</t>
        </is>
      </c>
      <c r="J33" s="4" t="inlineStr">
        <is>
          <t>MAPA — Anuário da Cachaça 2026, ano referência 2025</t>
        </is>
      </c>
      <c r="K33" s="4" t="inlineStr">
        <is>
          <t>2026-09-04 (página MAPA; dado de 2025)</t>
        </is>
      </c>
      <c r="L33" s="8" t="inlineStr">
        <is>
          <t>https://www.gov.br/agricultura/pt-br/assuntos/inspecao/produtos-vegetal/dipov-1/conteudo-da-inspecao-vegetal/anuarios-pov/anuario-da-cachaca-2026-referencia-2025.pdf</t>
        </is>
      </c>
      <c r="M33" s="4" t="inlineStr">
        <is>
          <t>Anuário MAPA 2026: aumento de 19,4% no volume exportado em 2025 frente a 2024.</t>
        </is>
      </c>
      <c r="N33" s="4" t="inlineStr">
        <is>
          <t>Variação publicada pela fonte, na mesma base temporal indicada. Agregado nacional de exportação; não identifica produção de alambique, certificação, teor ou embalagem. Não confrontar automaticamente com o guia mineiro, que apresenta outra tabela nacional em toneladas e US$/L.</t>
        </is>
      </c>
    </row>
    <row r="34" ht="65" customHeight="1">
      <c r="A34" s="6" t="inlineStr">
        <is>
          <t>cachaca-111</t>
        </is>
      </c>
      <c r="B34" s="6" t="inlineStr">
        <is>
          <t>Cachaça</t>
        </is>
      </c>
      <c r="C34" s="6" t="inlineStr">
        <is>
          <t>agregado nacional — exportação</t>
        </is>
      </c>
      <c r="D34" s="6" t="inlineStr">
        <is>
          <t>Variação do valor exportado de cachaça Brasil</t>
        </is>
      </c>
      <c r="E34" s="7" t="n">
        <v>17.4</v>
      </c>
      <c r="F34" s="6" t="inlineStr">
        <is>
          <t>%</t>
        </is>
      </c>
      <c r="G34" s="6" t="inlineStr">
        <is>
          <t>2025 versus 2024</t>
        </is>
      </c>
      <c r="H34" s="6" t="inlineStr">
        <is>
          <t>Brasil</t>
        </is>
      </c>
      <c r="I34" s="6" t="inlineStr">
        <is>
          <t>exportação aduaneira</t>
        </is>
      </c>
      <c r="J34" s="6" t="inlineStr">
        <is>
          <t>MAPA — Anuário da Cachaça 2026, ano referência 2025</t>
        </is>
      </c>
      <c r="K34" s="6" t="inlineStr">
        <is>
          <t>2026-09-04 (página MAPA; dado de 2025)</t>
        </is>
      </c>
      <c r="L34" s="9" t="inlineStr">
        <is>
          <t>https://www.gov.br/agricultura/pt-br/assuntos/inspecao/produtos-vegetal/dipov-1/conteudo-da-inspecao-vegetal/anuarios-pov/anuario-da-cachaca-2026-referencia-2025.pdf</t>
        </is>
      </c>
      <c r="M34" s="6" t="inlineStr">
        <is>
          <t>Anuário MAPA 2026: aumento de 17,4% no valor FOB exportado em 2025 frente a 2024.</t>
        </is>
      </c>
      <c r="N34" s="6" t="inlineStr">
        <is>
          <t>Variação publicada pela fonte, na mesma base temporal indicada. Valor FOB não é faturamento interno nem VBP; não separa alambique artesanal de industrial/NCM agregado.</t>
        </is>
      </c>
    </row>
  </sheetData>
  <mergeCells count="2">
    <mergeCell ref="A2:N2"/>
    <mergeCell ref="A1:N1"/>
  </mergeCells>
  <hyperlinks>
    <hyperlink xmlns:r="http://schemas.openxmlformats.org/officeDocument/2006/relationships" ref="L5" r:id="rId1"/>
    <hyperlink xmlns:r="http://schemas.openxmlformats.org/officeDocument/2006/relationships" ref="L6" r:id="rId2"/>
    <hyperlink xmlns:r="http://schemas.openxmlformats.org/officeDocument/2006/relationships" ref="L7" r:id="rId3"/>
    <hyperlink xmlns:r="http://schemas.openxmlformats.org/officeDocument/2006/relationships" ref="L8" r:id="rId4"/>
    <hyperlink xmlns:r="http://schemas.openxmlformats.org/officeDocument/2006/relationships" ref="L9" r:id="rId5"/>
    <hyperlink xmlns:r="http://schemas.openxmlformats.org/officeDocument/2006/relationships" ref="L10" r:id="rId6"/>
    <hyperlink xmlns:r="http://schemas.openxmlformats.org/officeDocument/2006/relationships" ref="L11" r:id="rId7"/>
    <hyperlink xmlns:r="http://schemas.openxmlformats.org/officeDocument/2006/relationships" ref="L12" r:id="rId8"/>
    <hyperlink xmlns:r="http://schemas.openxmlformats.org/officeDocument/2006/relationships" ref="L13" r:id="rId9"/>
    <hyperlink xmlns:r="http://schemas.openxmlformats.org/officeDocument/2006/relationships" ref="L14" r:id="rId10"/>
    <hyperlink xmlns:r="http://schemas.openxmlformats.org/officeDocument/2006/relationships" ref="L15" r:id="rId11"/>
    <hyperlink xmlns:r="http://schemas.openxmlformats.org/officeDocument/2006/relationships" ref="L16" r:id="rId12"/>
    <hyperlink xmlns:r="http://schemas.openxmlformats.org/officeDocument/2006/relationships" ref="L17" r:id="rId13"/>
    <hyperlink xmlns:r="http://schemas.openxmlformats.org/officeDocument/2006/relationships" ref="L18" r:id="rId14"/>
    <hyperlink xmlns:r="http://schemas.openxmlformats.org/officeDocument/2006/relationships" ref="L19" r:id="rId15"/>
    <hyperlink xmlns:r="http://schemas.openxmlformats.org/officeDocument/2006/relationships" ref="L20" r:id="rId16"/>
    <hyperlink xmlns:r="http://schemas.openxmlformats.org/officeDocument/2006/relationships" ref="L21" r:id="rId17"/>
    <hyperlink xmlns:r="http://schemas.openxmlformats.org/officeDocument/2006/relationships" ref="L22" r:id="rId18"/>
    <hyperlink xmlns:r="http://schemas.openxmlformats.org/officeDocument/2006/relationships" ref="L23" r:id="rId19"/>
    <hyperlink xmlns:r="http://schemas.openxmlformats.org/officeDocument/2006/relationships" ref="L24" r:id="rId20"/>
    <hyperlink xmlns:r="http://schemas.openxmlformats.org/officeDocument/2006/relationships" ref="L25" r:id="rId21"/>
    <hyperlink xmlns:r="http://schemas.openxmlformats.org/officeDocument/2006/relationships" ref="L26" r:id="rId22"/>
    <hyperlink xmlns:r="http://schemas.openxmlformats.org/officeDocument/2006/relationships" ref="L27" r:id="rId23"/>
    <hyperlink xmlns:r="http://schemas.openxmlformats.org/officeDocument/2006/relationships" ref="L28" r:id="rId24"/>
    <hyperlink xmlns:r="http://schemas.openxmlformats.org/officeDocument/2006/relationships" ref="L29" r:id="rId25"/>
    <hyperlink xmlns:r="http://schemas.openxmlformats.org/officeDocument/2006/relationships" ref="L30" r:id="rId26"/>
    <hyperlink xmlns:r="http://schemas.openxmlformats.org/officeDocument/2006/relationships" ref="L31" r:id="rId27"/>
    <hyperlink xmlns:r="http://schemas.openxmlformats.org/officeDocument/2006/relationships" ref="L32" r:id="rId28"/>
    <hyperlink xmlns:r="http://schemas.openxmlformats.org/officeDocument/2006/relationships" ref="L33" r:id="rId29"/>
    <hyperlink xmlns:r="http://schemas.openxmlformats.org/officeDocument/2006/relationships" ref="L34" r:id="rId30"/>
  </hyperlinks>
  <printOptions horizontalCentered="1"/>
  <pageMargins left="0.75" right="0.75" top="1" bottom="1" header="0.5" footer="0.5"/>
  <pageSetup orientation="landscape" paperSize="8" fitToHeight="0" fitToWidth="1"/>
  <tableParts count="1">
    <tablePart xmlns:r="http://schemas.openxmlformats.org/officeDocument/2006/relationships" r:id="rId31"/>
  </tableParts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23" customWidth="1" min="2" max="2"/>
    <col width="34" customWidth="1" min="3" max="3"/>
    <col width="40" customWidth="1" min="4" max="4"/>
    <col width="18" customWidth="1" min="5" max="5"/>
    <col width="24" customWidth="1" min="6" max="6"/>
    <col width="28" customWidth="1" min="7" max="7"/>
    <col width="32" customWidth="1" min="8" max="8"/>
    <col width="28" customWidth="1" min="9" max="9"/>
    <col width="27" customWidth="1" min="10" max="10"/>
    <col width="22" customWidth="1" min="11" max="11"/>
    <col width="50" customWidth="1" min="12" max="12"/>
    <col width="78" customWidth="1" min="13" max="13"/>
    <col width="70" customWidth="1" min="14" max="14"/>
  </cols>
  <sheetData>
    <row r="1">
      <c r="A1" s="1" t="inlineStr">
        <is>
          <t>Variações econômicas publicadas</t>
        </is>
      </c>
    </row>
    <row r="2" ht="32" customHeight="1">
      <c r="A2" s="2" t="inlineStr">
        <is>
          <t>Valores publicados e unidades originais; referências 2025/2026 priorizadas. Estimativa de fonte não equivale a medição. N/D não é zero.</t>
        </is>
      </c>
    </row>
    <row r="4" ht="31" customHeight="1">
      <c r="A4" s="3" t="inlineStr">
        <is>
          <t>ID</t>
        </is>
      </c>
      <c r="B4" s="3" t="inlineStr">
        <is>
          <t>Produto</t>
        </is>
      </c>
      <c r="C4" s="3" t="inlineStr">
        <is>
          <t>Segmento / classificação</t>
        </is>
      </c>
      <c r="D4" s="3" t="inlineStr">
        <is>
          <t>Indicador</t>
        </is>
      </c>
      <c r="E4" s="3" t="inlineStr">
        <is>
          <t>Valor numérico</t>
        </is>
      </c>
      <c r="F4" s="3" t="inlineStr">
        <is>
          <t>Unidade</t>
        </is>
      </c>
      <c r="G4" s="3" t="inlineStr">
        <is>
          <t>Período do dado</t>
        </is>
      </c>
      <c r="H4" s="3" t="inlineStr">
        <is>
          <t>Recorte geográfico</t>
        </is>
      </c>
      <c r="I4" s="3" t="inlineStr">
        <is>
          <t>Nível de mercado</t>
        </is>
      </c>
      <c r="J4" s="3" t="inlineStr">
        <is>
          <t>Fonte</t>
        </is>
      </c>
      <c r="K4" s="3" t="inlineStr">
        <is>
          <t>Publicação da fonte</t>
        </is>
      </c>
      <c r="L4" s="3" t="inlineStr">
        <is>
          <t>URL da fonte</t>
        </is>
      </c>
      <c r="M4" s="3" t="inlineStr">
        <is>
          <t>Evidência / trecho</t>
        </is>
      </c>
      <c r="N4" s="3" t="inlineStr">
        <is>
          <t>Limitações</t>
        </is>
      </c>
    </row>
    <row r="5" ht="65" customHeight="1">
      <c r="A5" s="4" t="inlineStr">
        <is>
          <t>cafe-036</t>
        </is>
      </c>
      <c r="B5" s="4" t="inlineStr">
        <is>
          <t>Café arábica tipo 6</t>
        </is>
      </c>
      <c r="C5" s="4" t="inlineStr">
        <is>
          <t>agregado/commodity, não specialty</t>
        </is>
      </c>
      <c r="D5" s="4" t="inlineStr">
        <is>
          <t>Variação do preço ao produtor de arábica tipo 6</t>
        </is>
      </c>
      <c r="E5" s="5" t="n">
        <v>43.6</v>
      </c>
      <c r="F5" s="4" t="inlineStr">
        <is>
          <t>%</t>
        </is>
      </c>
      <c r="G5" s="4" t="inlineStr">
        <is>
          <t>outubro/2025 versus outubro/2024</t>
        </is>
      </c>
      <c r="H5" s="4" t="inlineStr">
        <is>
          <t>Minas Gerais</t>
        </is>
      </c>
      <c r="I5" s="4" t="inlineStr">
        <is>
          <t>produtor</t>
        </is>
      </c>
      <c r="J5" s="4" t="inlineStr">
        <is>
          <t>Conab, Café – 27 a 31/10/2025</t>
        </is>
      </c>
      <c r="K5" s="4" t="inlineStr">
        <is>
          <t>2025-10-26; período semanal 27-31/10/2025</t>
        </is>
      </c>
      <c r="L5" s="8" t="inlineStr">
        <is>
          <t>https://www.gov.br/conab/pt-br/atuacao/informacoes-agropecuarias/analises-do-mercado-agropecuario-e-extrativista/analises-de-mercado/historico-semanal/historico-semanal-cafe/cafe-conjuntura-semanal-2025/cafe_-_conjuntura_semanal_-_27-10-2025_a_31-10-2025.pdf</t>
        </is>
      </c>
      <c r="M5" s="4" t="inlineStr">
        <is>
          <t>Conab informa R$2.269/saca em outubro/2025 e alta de 43,6% ante outubro/2024; não média de specialty.</t>
        </is>
      </c>
      <c r="N5" s="4" t="inlineStr">
        <is>
          <t>Variação publicada pela fonte, na mesma base temporal indicada. Preço médio de café arábica tipo 6 agregado, deflacionado pelo IPCA na tabela semanal; não é preço de specialty e não é média anual.</t>
        </is>
      </c>
    </row>
    <row r="6" ht="65" customHeight="1">
      <c r="A6" s="6" t="inlineStr">
        <is>
          <t>cafe-037</t>
        </is>
      </c>
      <c r="B6" s="6" t="inlineStr">
        <is>
          <t>Café de todos os tipos</t>
        </is>
      </c>
      <c r="C6" s="6" t="inlineStr">
        <is>
          <t>agregado/exportação</t>
        </is>
      </c>
      <c r="D6" s="6" t="inlineStr">
        <is>
          <t>Variação da receita de exportação de café MG</t>
        </is>
      </c>
      <c r="E6" s="7" t="n">
        <v>-15.2</v>
      </c>
      <c r="F6" s="6" t="inlineStr">
        <is>
          <t>%</t>
        </is>
      </c>
      <c r="G6" s="6" t="inlineStr">
        <is>
          <t>jan-ago/2026 versus jan-ago/2025</t>
        </is>
      </c>
      <c r="H6" s="6" t="inlineStr">
        <is>
          <t>Minas Gerais</t>
        </is>
      </c>
      <c r="I6" s="6" t="inlineStr">
        <is>
          <t>comércio exterior/exportação</t>
        </is>
      </c>
      <c r="J6" s="6" t="inlineStr">
        <is>
          <t>Seapa-MG/SIEA, Informativo Conjuntural Setembro/2026, fonte MDIC</t>
        </is>
      </c>
      <c r="K6" s="6" t="inlineStr">
        <is>
          <t>2026-09-26; dado acumulado jan-ago/2026</t>
        </is>
      </c>
      <c r="L6" s="9" t="inlineStr">
        <is>
          <t>https://www.mg.gov.br/system/files/media/agricultura/documento_detalhado/2026/dados-conjunturais/informativo-conjuntural/informativo-setembro-1-1.pdf</t>
        </is>
      </c>
      <c r="M6" s="6" t="inlineStr">
        <is>
          <t>Seapa informa queda de 15,2% em receita no acumulado jan-ago/2026 ante o mesmo período de 2025.</t>
        </is>
      </c>
      <c r="N6" s="6" t="inlineStr">
        <is>
          <t>Variação publicada pela fonte, na mesma base temporal indicada. Janela parcial; não é total anual nem separa specialty, IG ou formas industrializadas.</t>
        </is>
      </c>
    </row>
    <row r="7" ht="65" customHeight="1">
      <c r="A7" s="4" t="inlineStr">
        <is>
          <t>cafe-038</t>
        </is>
      </c>
      <c r="B7" s="4" t="inlineStr">
        <is>
          <t>Café de todos os tipos</t>
        </is>
      </c>
      <c r="C7" s="4" t="inlineStr">
        <is>
          <t>agregado/exportação</t>
        </is>
      </c>
      <c r="D7" s="4" t="inlineStr">
        <is>
          <t>Variação do volume exportado de café MG</t>
        </is>
      </c>
      <c r="E7" s="5" t="n">
        <v>-15.2</v>
      </c>
      <c r="F7" s="4" t="inlineStr">
        <is>
          <t>%</t>
        </is>
      </c>
      <c r="G7" s="4" t="inlineStr">
        <is>
          <t>jan-ago/2026 versus jan-ago/2025</t>
        </is>
      </c>
      <c r="H7" s="4" t="inlineStr">
        <is>
          <t>Minas Gerais</t>
        </is>
      </c>
      <c r="I7" s="4" t="inlineStr">
        <is>
          <t>comércio exterior/exportação</t>
        </is>
      </c>
      <c r="J7" s="4" t="inlineStr">
        <is>
          <t>Seapa-MG/SIEA, Informativo Conjuntural Setembro/2026, fonte MDIC</t>
        </is>
      </c>
      <c r="K7" s="4" t="inlineStr">
        <is>
          <t>2026-09-26; dado acumulado jan-ago/2026</t>
        </is>
      </c>
      <c r="L7" s="8" t="inlineStr">
        <is>
          <t>https://www.mg.gov.br/system/files/media/agricultura/documento_detalhado/2026/dados-conjunturais/informativo-conjuntural/informativo-setembro-1-1.pdf</t>
        </is>
      </c>
      <c r="M7" s="4" t="inlineStr">
        <is>
          <t>Seapa informa queda de 15,2% em volume no acumulado jan-ago/2026 ante o mesmo período de 2025.</t>
        </is>
      </c>
      <c r="N7" s="4" t="inlineStr">
        <is>
          <t>Variação publicada pela fonte, na mesma base temporal indicada. Aproximação e janela parcial; não é ano cheio nem specialty.</t>
        </is>
      </c>
    </row>
    <row r="8" ht="65" customHeight="1">
      <c r="A8" s="6" t="inlineStr">
        <is>
          <t>cafe-039</t>
        </is>
      </c>
      <c r="B8" s="6" t="inlineStr">
        <is>
          <t>Café total</t>
        </is>
      </c>
      <c r="C8" s="6" t="inlineStr">
        <is>
          <t>agregado/produção física nacional</t>
        </is>
      </c>
      <c r="D8" s="6" t="inlineStr">
        <is>
          <t>Variação da produção estimada de café Brasil</t>
        </is>
      </c>
      <c r="E8" s="7" t="n">
        <v>19.6</v>
      </c>
      <c r="F8" s="6" t="inlineStr">
        <is>
          <t>%</t>
        </is>
      </c>
      <c r="G8" s="6" t="inlineStr">
        <is>
          <t>safra 2026 versus 2025</t>
        </is>
      </c>
      <c r="H8" s="6" t="inlineStr">
        <is>
          <t>Brasil</t>
        </is>
      </c>
      <c r="I8" s="6" t="inlineStr">
        <is>
          <t>produção agrícola</t>
        </is>
      </c>
      <c r="J8" s="6" t="inlineStr">
        <is>
          <t>Conab, 3º levantamento da safra de café 2026</t>
        </is>
      </c>
      <c r="K8" s="6" t="inlineStr">
        <is>
          <t>2026-09-24</t>
        </is>
      </c>
      <c r="L8" s="9" t="inlineStr">
        <is>
          <t>https://www.gov.br/conab/pt-br/assuntos/noticias/producao-de-cafe-e-estimada-em-67-6-milhoes-de-sacas-influenciada-por-bienalidade-positiva-em-2026</t>
        </is>
      </c>
      <c r="M8" s="6" t="inlineStr">
        <is>
          <t>Conab, 3º levantamento 2026: 67,6 milhões de sacas, alta de 19,6% sobre 2025.</t>
        </is>
      </c>
      <c r="N8" s="6" t="inlineStr">
        <is>
          <t>Variação publicada pela fonte, na mesma base temporal indicada. É total brasileiro estimado; não é o mesmo universo que a produção arábica mineira usada no registro de 34,96 milhões.</t>
        </is>
      </c>
    </row>
    <row r="9" ht="65" customHeight="1">
      <c r="A9" s="4" t="inlineStr">
        <is>
          <t>cafe-040</t>
        </is>
      </c>
      <c r="B9" s="4" t="inlineStr">
        <is>
          <t>Café total</t>
        </is>
      </c>
      <c r="C9" s="4" t="inlineStr">
        <is>
          <t>Café total MG; VBP nominal; vintage setembro/2026</t>
        </is>
      </c>
      <c r="D9" s="4" t="inlineStr">
        <is>
          <t>Variação calculada do VBP nominal de café MG</t>
        </is>
      </c>
      <c r="E9" s="5" t="n">
        <v>1.941534397114109</v>
      </c>
      <c r="F9" s="4" t="inlineStr">
        <is>
          <t>%</t>
        </is>
      </c>
      <c r="G9" s="4" t="inlineStr">
        <is>
          <t>2026 preliminar versus 2025 revisado; vintage setembro/2026</t>
        </is>
      </c>
      <c r="H9" s="4" t="inlineStr">
        <is>
          <t>Minas Gerais</t>
        </is>
      </c>
      <c r="I9" s="4" t="inlineStr">
        <is>
          <t>faturamento bruto dentro do estabelecimento/produtor</t>
        </is>
      </c>
      <c r="J9" s="4" t="inlineStr">
        <is>
          <t>MAPA/SPA-DAEP, VBP Regional Setembro/2026</t>
        </is>
      </c>
      <c r="K9" s="4" t="inlineStr">
        <is>
          <t>2026-09 (página MAPA atualizada em 2026-10-21)</t>
        </is>
      </c>
      <c r="L9" s="8" t="inlineStr">
        <is>
          <t>https://www.gov.br/agricultura/pt-br/assuntos/politica-agricola/arquivos-vbp/202609VBPREGIONAL.xlsx</t>
        </is>
      </c>
      <c r="M9" s="4" t="inlineStr">
        <is>
          <t>Cálculo: (56790374451.99808/55708769529.37622-1)*100. Mesma aba MG, linha 54, colunas J/K.</t>
        </is>
      </c>
      <c r="N9" s="4" t="inlineStr">
        <is>
          <t>Cálculo do analista sobre VBP nominal da mesma vintage, não variação de margem nem receita regional; 2026 é preliminar.</t>
        </is>
      </c>
    </row>
    <row r="10" ht="65" customHeight="1">
      <c r="A10" s="6" t="inlineStr">
        <is>
          <t>cachaca-109</t>
        </is>
      </c>
      <c r="B10" s="6" t="inlineStr">
        <is>
          <t>Cachaça declarada ao MAPA</t>
        </is>
      </c>
      <c r="C10" s="6" t="inlineStr">
        <is>
          <t>agregado nacional — produção declarada</t>
        </is>
      </c>
      <c r="D10" s="6" t="inlineStr">
        <is>
          <t>Variação da produção declarada de cachaça Brasil</t>
        </is>
      </c>
      <c r="E10" s="7" t="n">
        <v>-15.77</v>
      </c>
      <c r="F10" s="6" t="inlineStr">
        <is>
          <t>%</t>
        </is>
      </c>
      <c r="G10" s="6" t="inlineStr">
        <is>
          <t>2025 versus 2024</t>
        </is>
      </c>
      <c r="H10" s="6" t="inlineStr">
        <is>
          <t>Brasil</t>
        </is>
      </c>
      <c r="I10" s="6" t="inlineStr">
        <is>
          <t>produção declarada por estabelecimentos MAPA</t>
        </is>
      </c>
      <c r="J10" s="6" t="inlineStr">
        <is>
          <t>MAPA — Anuário da Cachaça 2026, ano referência 2025</t>
        </is>
      </c>
      <c r="K10" s="6" t="inlineStr">
        <is>
          <t>2026-09-04 (página MAPA; declarações relativas a 2025)</t>
        </is>
      </c>
      <c r="L10" s="9" t="inlineStr">
        <is>
          <t>https://www.gov.br/agricultura/pt-br/assuntos/inspecao/produtos-vegetal/dipov-1/conteudo-da-inspecao-vegetal/anuarios-pov/anuario-da-cachaca-2026-referencia-2025.pdf</t>
        </is>
      </c>
      <c r="M10" s="6" t="inlineStr">
        <is>
          <t>Anuário MAPA 2026, referência 2025: queda de 15,77% na produção declarada nacional.</t>
        </is>
      </c>
      <c r="N10" s="6" t="inlineStr">
        <is>
          <t>Variação publicada pela fonte, na mesma base temporal indicada. É agregado nacional de declarações, não subconjunto de alambique, não VBP e não receita; o MAPA não publica nesse anuário uma linha de produção de alambique artesanal por UF.</t>
        </is>
      </c>
    </row>
    <row r="11" ht="65" customHeight="1">
      <c r="A11" s="4" t="inlineStr">
        <is>
          <t>cachaca-110</t>
        </is>
      </c>
      <c r="B11" s="4" t="inlineStr">
        <is>
          <t>Cachaça</t>
        </is>
      </c>
      <c r="C11" s="4" t="inlineStr">
        <is>
          <t>agregado nacional — exportação</t>
        </is>
      </c>
      <c r="D11" s="4" t="inlineStr">
        <is>
          <t>Variação do volume exportado de cachaça Brasil</t>
        </is>
      </c>
      <c r="E11" s="5" t="n">
        <v>19.4</v>
      </c>
      <c r="F11" s="4" t="inlineStr">
        <is>
          <t>%</t>
        </is>
      </c>
      <c r="G11" s="4" t="inlineStr">
        <is>
          <t>2025 versus 2024</t>
        </is>
      </c>
      <c r="H11" s="4" t="inlineStr">
        <is>
          <t>Brasil</t>
        </is>
      </c>
      <c r="I11" s="4" t="inlineStr">
        <is>
          <t>exportação aduaneira Comex Stat/Portal Único; produto cachaça segundo MAPA</t>
        </is>
      </c>
      <c r="J11" s="4" t="inlineStr">
        <is>
          <t>MAPA — Anuário da Cachaça 2026, ano referência 2025</t>
        </is>
      </c>
      <c r="K11" s="4" t="inlineStr">
        <is>
          <t>2026-09-04 (página MAPA; dado de 2025)</t>
        </is>
      </c>
      <c r="L11" s="8" t="inlineStr">
        <is>
          <t>https://www.gov.br/agricultura/pt-br/assuntos/inspecao/produtos-vegetal/dipov-1/conteudo-da-inspecao-vegetal/anuarios-pov/anuario-da-cachaca-2026-referencia-2025.pdf</t>
        </is>
      </c>
      <c r="M11" s="4" t="inlineStr">
        <is>
          <t>Anuário MAPA 2026: aumento de 19,4% no volume exportado em 2025 frente a 2024.</t>
        </is>
      </c>
      <c r="N11" s="4" t="inlineStr">
        <is>
          <t>Variação publicada pela fonte, na mesma base temporal indicada. Agregado nacional de exportação; não identifica produção de alambique, certificação, teor ou embalagem. Não confrontar automaticamente com o guia mineiro, que apresenta outra tabela nacional em toneladas e US$/L.</t>
        </is>
      </c>
    </row>
    <row r="12" ht="65" customHeight="1">
      <c r="A12" s="6" t="inlineStr">
        <is>
          <t>cachaca-111</t>
        </is>
      </c>
      <c r="B12" s="6" t="inlineStr">
        <is>
          <t>Cachaça</t>
        </is>
      </c>
      <c r="C12" s="6" t="inlineStr">
        <is>
          <t>agregado nacional — exportação</t>
        </is>
      </c>
      <c r="D12" s="6" t="inlineStr">
        <is>
          <t>Variação do valor exportado de cachaça Brasil</t>
        </is>
      </c>
      <c r="E12" s="7" t="n">
        <v>17.4</v>
      </c>
      <c r="F12" s="6" t="inlineStr">
        <is>
          <t>%</t>
        </is>
      </c>
      <c r="G12" s="6" t="inlineStr">
        <is>
          <t>2025 versus 2024</t>
        </is>
      </c>
      <c r="H12" s="6" t="inlineStr">
        <is>
          <t>Brasil</t>
        </is>
      </c>
      <c r="I12" s="6" t="inlineStr">
        <is>
          <t>exportação aduaneira</t>
        </is>
      </c>
      <c r="J12" s="6" t="inlineStr">
        <is>
          <t>MAPA — Anuário da Cachaça 2026, ano referência 2025</t>
        </is>
      </c>
      <c r="K12" s="6" t="inlineStr">
        <is>
          <t>2026-09-04 (página MAPA; dado de 2025)</t>
        </is>
      </c>
      <c r="L12" s="9" t="inlineStr">
        <is>
          <t>https://www.gov.br/agricultura/pt-br/assuntos/inspecao/produtos-vegetal/dipov-1/conteudo-da-inspecao-vegetal/anuarios-pov/anuario-da-cachaca-2026-referencia-2025.pdf</t>
        </is>
      </c>
      <c r="M12" s="6" t="inlineStr">
        <is>
          <t>Anuário MAPA 2026: aumento de 17,4% no valor FOB exportado em 2025 frente a 2024.</t>
        </is>
      </c>
      <c r="N12" s="6" t="inlineStr">
        <is>
          <t>Variação publicada pela fonte, na mesma base temporal indicada. Valor FOB não é faturamento interno nem VBP; não separa alambique artesanal de industrial/NCM agregado.</t>
        </is>
      </c>
    </row>
  </sheetData>
  <mergeCells count="2">
    <mergeCell ref="A2:N2"/>
    <mergeCell ref="A1:N1"/>
  </mergeCells>
  <hyperlinks>
    <hyperlink xmlns:r="http://schemas.openxmlformats.org/officeDocument/2006/relationships" ref="L5" r:id="rId1"/>
    <hyperlink xmlns:r="http://schemas.openxmlformats.org/officeDocument/2006/relationships" ref="L6" r:id="rId2"/>
    <hyperlink xmlns:r="http://schemas.openxmlformats.org/officeDocument/2006/relationships" ref="L7" r:id="rId3"/>
    <hyperlink xmlns:r="http://schemas.openxmlformats.org/officeDocument/2006/relationships" ref="L8" r:id="rId4"/>
    <hyperlink xmlns:r="http://schemas.openxmlformats.org/officeDocument/2006/relationships" ref="L9" r:id="rId5"/>
    <hyperlink xmlns:r="http://schemas.openxmlformats.org/officeDocument/2006/relationships" ref="L10" r:id="rId6"/>
    <hyperlink xmlns:r="http://schemas.openxmlformats.org/officeDocument/2006/relationships" ref="L11" r:id="rId7"/>
    <hyperlink xmlns:r="http://schemas.openxmlformats.org/officeDocument/2006/relationships" ref="L12" r:id="rId8"/>
  </hyperlinks>
  <printOptions horizontalCentered="1"/>
  <pageMargins left="0.75" right="0.75" top="1" bottom="1" header="0.5" footer="0.5"/>
  <pageSetup orientation="landscape" paperSize="8" fitToHeight="0" fitToWidth="1"/>
  <tableParts count="1">
    <tablePart xmlns:r="http://schemas.openxmlformats.org/officeDocument/2006/relationships" r:id="rId9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51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24" customWidth="1" min="2" max="2"/>
    <col width="30" customWidth="1" min="3" max="3"/>
  </cols>
  <sheetData>
    <row r="1">
      <c r="A1" s="10" t="inlineStr">
        <is>
          <t>Gráficos documentais — bases compatíveis, nunca receita do território</t>
        </is>
      </c>
    </row>
    <row r="4">
      <c r="A4" s="11" t="inlineStr">
        <is>
          <t>VBP nominal · café total MG · vintage set/2026</t>
        </is>
      </c>
    </row>
    <row r="5">
      <c r="A5" t="inlineStr">
        <is>
          <t>Período / região</t>
        </is>
      </c>
      <c r="B5" t="inlineStr">
        <is>
          <t>Valor</t>
        </is>
      </c>
      <c r="C5" t="inlineStr">
        <is>
          <t>Unidade</t>
        </is>
      </c>
    </row>
    <row r="6">
      <c r="A6" t="inlineStr">
        <is>
          <t>2025 revisado</t>
        </is>
      </c>
      <c r="B6" s="12" t="n">
        <v>55708769529.37622</v>
      </c>
      <c r="C6" t="inlineStr">
        <is>
          <t>R$ nominais</t>
        </is>
      </c>
    </row>
    <row r="7">
      <c r="A7" t="inlineStr">
        <is>
          <t>2026 preliminar</t>
        </is>
      </c>
      <c r="B7" s="12" t="n">
        <v>56790374451.99808</v>
      </c>
      <c r="C7" t="inlineStr">
        <is>
          <t>R$ nominais</t>
        </is>
      </c>
    </row>
    <row r="11">
      <c r="A11" s="13" t="inlineStr">
        <is>
          <t>Mesmo bloco nominal e vintage; R$ correntes. VBP estadual, não receita de specialty nem da marca.</t>
        </is>
      </c>
    </row>
    <row r="24">
      <c r="A24" s="11" t="inlineStr">
        <is>
          <t>QMA familiar · produção por região MG · 2025</t>
        </is>
      </c>
    </row>
    <row r="25">
      <c r="A25" t="inlineStr">
        <is>
          <t>Período / região</t>
        </is>
      </c>
      <c r="B25" t="inlineStr">
        <is>
          <t>Valor</t>
        </is>
      </c>
      <c r="C25" t="inlineStr">
        <is>
          <t>Unidade</t>
        </is>
      </c>
    </row>
    <row r="26">
      <c r="A26" t="inlineStr">
        <is>
          <t>Cerrado</t>
        </is>
      </c>
      <c r="B26" s="12" t="n">
        <v>7017.1</v>
      </c>
      <c r="C26" t="inlineStr">
        <is>
          <t>toneladas por ano</t>
        </is>
      </c>
    </row>
    <row r="27">
      <c r="A27" t="inlineStr">
        <is>
          <t>Canastra</t>
        </is>
      </c>
      <c r="B27" s="12" t="n">
        <v>5059</v>
      </c>
      <c r="C27" t="inlineStr">
        <is>
          <t>toneladas por ano</t>
        </is>
      </c>
    </row>
    <row r="28">
      <c r="A28" t="inlineStr">
        <is>
          <t>Serro</t>
        </is>
      </c>
      <c r="B28" s="12" t="n">
        <v>3418.5</v>
      </c>
      <c r="C28" t="inlineStr">
        <is>
          <t>toneladas por ano</t>
        </is>
      </c>
    </row>
    <row r="31">
      <c r="A31" s="13" t="inlineStr">
        <is>
          <t>Regiões produtoras de QMA, mesma base Emater 2025; não comprova que todo volume seja vendido com IG. Não representa SerrasMardeMinas®.</t>
        </is>
      </c>
    </row>
    <row r="44">
      <c r="A44" s="11" t="inlineStr">
        <is>
          <t>Faturamento da cadeia · MG · 2025</t>
        </is>
      </c>
    </row>
    <row r="45">
      <c r="A45" t="inlineStr">
        <is>
          <t>Período / região</t>
        </is>
      </c>
      <c r="B45" t="inlineStr">
        <is>
          <t>Valor</t>
        </is>
      </c>
      <c r="C45" t="inlineStr">
        <is>
          <t>Unidade</t>
        </is>
      </c>
    </row>
    <row r="46">
      <c r="A46" t="inlineStr">
        <is>
          <t>Ano 2025</t>
        </is>
      </c>
      <c r="B46" s="12" t="n">
        <v>624700000</v>
      </c>
      <c r="C46" t="inlineStr">
        <is>
          <t>R$</t>
        </is>
      </c>
    </row>
    <row r="51">
      <c r="A51" s="13" t="inlineStr">
        <is>
          <t>Faturamento/movimentação da cadeia segundo Seapa. Não VBP exclusivo de alambique nem receita territorial.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D7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65" customWidth="1" min="2" max="2"/>
    <col width="80" customWidth="1" min="3" max="3"/>
    <col width="80" customWidth="1" min="4" max="4"/>
  </cols>
  <sheetData>
    <row r="1">
      <c r="A1" s="1" t="inlineStr">
        <is>
          <t>Fontes consultadas</t>
        </is>
      </c>
    </row>
    <row r="2" ht="32" customHeight="1">
      <c r="A2" s="2" t="inlineStr">
        <is>
          <t>Links rastreáveis; verificar período do dado e data de publicação na aba Indicadores.</t>
        </is>
      </c>
    </row>
    <row r="4" ht="31" customHeight="1">
      <c r="A4" s="3" t="inlineStr">
        <is>
          <t>ID</t>
        </is>
      </c>
      <c r="B4" s="3" t="inlineStr">
        <is>
          <t>Título</t>
        </is>
      </c>
      <c r="C4" s="3" t="inlineStr">
        <is>
          <t>URL</t>
        </is>
      </c>
      <c r="D4" s="3" t="inlineStr">
        <is>
          <t>Observação</t>
        </is>
      </c>
    </row>
    <row r="5" ht="65" customHeight="1">
      <c r="A5" s="5" t="n">
        <v>1</v>
      </c>
      <c r="B5" s="4" t="inlineStr">
        <is>
          <t>Conab — Produção de café é estimada em 67,6 milhões de sacas em 2026</t>
        </is>
      </c>
      <c r="C5" s="8" t="inlineStr">
        <is>
          <t>https://www.gov.br/conab/pt-br/assuntos/noticias/producao-de-cafe-e-estimada-em-67-6-milhoes-de-sacas-influenciada-por-bienalidade-positiva-em-2026</t>
        </is>
      </c>
      <c r="D5" s="4" t="inlineStr">
        <is>
          <t>Fonte primária de produção 2026 nacional e mineira, espécies e unidade de 60 kg; publicado em 24/09/2026.</t>
        </is>
      </c>
    </row>
    <row r="6" ht="65" customHeight="1">
      <c r="A6" s="7" t="n">
        <v>2</v>
      </c>
      <c r="B6" s="6" t="inlineStr">
        <is>
          <t>Conab — 4º Levantamento de Café, Safra 2025</t>
        </is>
      </c>
      <c r="C6" s="9" t="inlineStr">
        <is>
          <t>https://www.gov.br/conab/pt-br/atuacao/informacoes-agropecuarias/safras/safra-de-cafe/4o-levantamento-de-cafe-safra-2025/4o-levantamento-de-cafe-safra-2025</t>
        </is>
      </c>
      <c r="D6" s="6" t="inlineStr">
        <is>
          <t>Página oficial do levantamento final de 2025; a tabela anexa é XLSX e teve extração web incompleta, por isso o número de produção 2025 usado aqui vem do IBGE/LSPA e da referência estadual do Governo de Minas.</t>
        </is>
      </c>
    </row>
    <row r="7" ht="65" customHeight="1">
      <c r="A7" s="5" t="n">
        <v>3</v>
      </c>
      <c r="B7" s="4" t="inlineStr">
        <is>
          <t>IBGE/LSPA — August 2025 estimate</t>
        </is>
      </c>
      <c r="C7" s="8" t="inlineStr">
        <is>
          <t>https://agenciadenoticias.ibge.gov.br/en/agencia-press-room/2185-news-agency/releases-en/44486-em-agosto-ibge-preve-safra-de-341-2-milhoes-de-toneladas-para-2026</t>
        </is>
      </c>
      <c r="D7" s="4" t="inlineStr">
        <is>
          <t>Fonte primária do LSPA com 25,7 milhões de sacas de arábica em MG na estimativa de agosto de 2025.</t>
        </is>
      </c>
    </row>
    <row r="8" ht="65" customHeight="1">
      <c r="A8" s="7" t="n">
        <v>4</v>
      </c>
      <c r="B8" s="6" t="inlineStr">
        <is>
          <t>MAPA — Valor Bruto da Produção Agropecuária</t>
        </is>
      </c>
      <c r="C8" s="9" t="inlineStr">
        <is>
          <t>https://www.gov.br/agricultura/pt-br/assuntos/politica-agricola/valor-bruto-da-producao-agropecuaria-vbp</t>
        </is>
      </c>
      <c r="D8" s="6" t="inlineStr">
        <is>
          <t>Define VBP como faturamento bruto dentro do estabelecimento, periodicidade mensal e links para planilhas regionais.</t>
        </is>
      </c>
    </row>
    <row r="9" ht="65" customHeight="1">
      <c r="A9" s="5" t="n">
        <v>5</v>
      </c>
      <c r="B9" s="4" t="inlineStr">
        <is>
          <t>MAPA/SPA — VBP Regional Dezembro/2025</t>
        </is>
      </c>
      <c r="C9" s="8" t="inlineStr">
        <is>
          <t>https://www.gov.br/agricultura/pt-br/assuntos/politica-agricola/arquivos-vbp/202512VBPREGIONAL.xlsx</t>
        </is>
      </c>
      <c r="D9" s="4" t="inlineStr">
        <is>
          <t>Planilha primária, aba MG, linha Café Total, coluna 2025: R$58,6899 bilhões.</t>
        </is>
      </c>
    </row>
    <row r="10" ht="65" customHeight="1">
      <c r="A10" s="7" t="n">
        <v>6</v>
      </c>
      <c r="B10" s="6" t="inlineStr">
        <is>
          <t>MAPA/SPA — VBP Regional Setembro/2026</t>
        </is>
      </c>
      <c r="C10" s="9" t="inlineStr">
        <is>
          <t>https://www.gov.br/agricultura/pt-br/assuntos/politica-agricola/arquivos-vbp/202609VBPREGIONAL.xlsx</t>
        </is>
      </c>
      <c r="D10" s="6" t="inlineStr">
        <is>
          <t>Planilha primária, aba MG, colunas 2025/2026; contém revisão de 2025 e estimativa 2026.</t>
        </is>
      </c>
    </row>
    <row r="11" ht="65" customHeight="1">
      <c r="A11" s="5" t="n">
        <v>7</v>
      </c>
      <c r="B11" s="4" t="inlineStr">
        <is>
          <t>Conab — Café, 27 a 31/10/2025</t>
        </is>
      </c>
      <c r="C11" s="8" t="inlineStr">
        <is>
          <t>https://www.gov.br/conab/pt-br/atuacao/informacoes-agropecuarias/analises-do-mercado-agropecuario-e-extrativista/analises-de-mercado/historico-semanal/historico-semanal-cafe/cafe-conjuntura-semanal-2025/cafe_-_conjuntura_semanal_-_27-10-2025_a_31-10-2025.pdf</t>
        </is>
      </c>
      <c r="D11" s="4" t="inlineStr">
        <is>
          <t>Preço ao produtor de arábica em MG em outubro/2025 e denominadores nacionais de exportação jan-set/2025.</t>
        </is>
      </c>
    </row>
    <row r="12" ht="65" customHeight="1">
      <c r="A12" s="7" t="n">
        <v>8</v>
      </c>
      <c r="B12" s="6" t="inlineStr">
        <is>
          <t>CEPEA/ESALQ — Indicador do Café Arábica</t>
        </is>
      </c>
      <c r="C12" s="9" t="inlineStr">
        <is>
          <t>https://www.cepea.org.br/br/indicador/cafe.aspx</t>
        </is>
      </c>
      <c r="D12" s="6" t="inlineStr">
        <is>
          <t>Indicador diário de café físico, não specialty mineiro. Consultar valor diretamente na fonte; licença CC BY-NC 4.0 ou autorização comercial específica.</t>
        </is>
      </c>
    </row>
    <row r="13" ht="65" customHeight="1">
      <c r="A13" s="5" t="n">
        <v>9</v>
      </c>
      <c r="B13" s="4" t="inlineStr">
        <is>
          <t>Seapa-MG — Informativo Conjuntural Outubro/2025</t>
        </is>
      </c>
      <c r="C13" s="8" t="inlineStr">
        <is>
          <t>https://www.mg.gov.br/system/files/media/agricultura/documento_detalhado/2025/dados-conjunturais/informativo-conjuntural/informativo-outubro-1.pdf</t>
        </is>
      </c>
      <c r="D13" s="4" t="inlineStr">
        <is>
          <t>Exportações de café de MG jan-set/2025 e VBP estadual; fonte indicada MDIC/MAPA/Cepea.</t>
        </is>
      </c>
    </row>
    <row r="14" ht="65" customHeight="1">
      <c r="A14" s="7" t="n">
        <v>10</v>
      </c>
      <c r="B14" s="6" t="inlineStr">
        <is>
          <t>Seapa-MG — Informativo Conjuntural Setembro/2026</t>
        </is>
      </c>
      <c r="C14" s="9" t="inlineStr">
        <is>
          <t>https://www.mg.gov.br/system/files/media/agricultura/documento_detalhado/2026/dados-conjunturais/informativo-conjuntural/informativo-setembro-1-1.pdf</t>
        </is>
      </c>
      <c r="D14" s="6" t="inlineStr">
        <is>
          <t>Exportações de MG jan-ago/2026, valor médio e comparação com 2025.</t>
        </is>
      </c>
    </row>
    <row r="15" ht="65" customHeight="1">
      <c r="A15" s="5" t="n">
        <v>11</v>
      </c>
      <c r="B15" s="4" t="inlineStr">
        <is>
          <t>Cecafé — Exportação de café do Brasil cai em 2025, mas receita é recorde</t>
        </is>
      </c>
      <c r="C15" s="8" t="inlineStr">
        <is>
          <t>https://www.cecafe.com.br/publicacoes/noticias/cecafe-exportacao-cafe-2025-20260119/</t>
        </is>
      </c>
      <c r="D15" s="4" t="inlineStr">
        <is>
          <t>Ano civil 2025: volume/receita total e desagregação nacional de cafés diferenciados, incluindo média de US$432,78/saca.</t>
        </is>
      </c>
    </row>
    <row r="16" ht="65" customHeight="1">
      <c r="A16" s="7" t="n">
        <v>12</v>
      </c>
      <c r="B16" s="6" t="inlineStr">
        <is>
          <t>Emater-MG — 22º Concurso de Qualidade dos Cafés de Minas Gerais</t>
        </is>
      </c>
      <c r="C16" s="9" t="inlineStr">
        <is>
          <t>https://www.emater.mg.gov.br/portal.do/site-noticias/agricultor-familiar-faz-historia-e-alcanca-a-maior-nota-ja-registrada-no-concurso-de-qualidade-dos-cafes-de-minas-gerais/?flagweb=novosite_pagina_interna_noticia&amp;id=29868</t>
        </is>
      </c>
      <c r="D16" s="6" t="inlineStr">
        <is>
          <t>Fonte primária de 2025 para 1.857 amostras, 93,2 pontos SCA e compra garantida de até R$6 mil/saca.</t>
        </is>
      </c>
    </row>
    <row r="17" ht="65" customHeight="1">
      <c r="A17" s="5" t="n">
        <v>13</v>
      </c>
      <c r="B17" s="4" t="inlineStr">
        <is>
          <t>Emater-MG — Concursos de café triplicam valor de grãos premiados</t>
        </is>
      </c>
      <c r="C17" s="8" t="inlineStr">
        <is>
          <t>https://www.emater.mg.gov.br/portal.do/site-noticias/concursos-de-cafe-da-emater-mg-triplicam-valor-de-graos-premiados-e-transformam-a-renda-de-familias-em-minas-/?flagweb=novosite_pagina_interna_noticia&amp;id=29675</t>
        </is>
      </c>
      <c r="D17" s="4" t="inlineStr">
        <is>
          <t>Fonte primária de 24/09/2025 para prêmio de até três vezes a cotação e exemplos de lotes; evidencia prêmio, não média.</t>
        </is>
      </c>
    </row>
    <row r="18" ht="65" customHeight="1">
      <c r="A18" s="7" t="n">
        <v>14</v>
      </c>
      <c r="B18" s="6" t="inlineStr">
        <is>
          <t>MAPA — Lista de IGs registradas</t>
        </is>
      </c>
      <c r="C18" s="9" t="inlineStr">
        <is>
          <t>https://www.gov.br/agricultura/pt-br/assuntos/sustentabilidade/indicacao-geografica/listaigs</t>
        </is>
      </c>
      <c r="D18" s="6" t="inlineStr">
        <is>
          <t>Cadastro jurídico de IGs de café: Cerrado Mineiro, Mantiqueira, Campo das Vertentes, Matas de Minas e Caparaó.</t>
        </is>
      </c>
    </row>
    <row r="19" ht="65" customHeight="1">
      <c r="A19" s="5" t="n">
        <v>15</v>
      </c>
      <c r="B19" s="4" t="inlineStr">
        <is>
          <t>Agência Minas — Prominas Café</t>
        </is>
      </c>
      <c r="C19" s="8" t="inlineStr">
        <is>
          <t>https://www.agenciaminas.mg.gov.br/noticia/governo-de-minas-cria-programa-para-fortalecer-a-cafeicultura-no-estado</t>
        </is>
      </c>
      <c r="D19" s="4" t="inlineStr">
        <is>
          <t>Programa de setembro de 2026 e limite de até R$100 milhões em créditos de ICMS gerados por cooperativas.</t>
        </is>
      </c>
    </row>
    <row r="20" ht="65" customHeight="1">
      <c r="A20" s="7" t="n">
        <v>16</v>
      </c>
      <c r="B20" s="6" t="inlineStr">
        <is>
          <t>Emater-MG — Circuito Mineiro da Cafeicultura 2025</t>
        </is>
      </c>
      <c r="C20" s="9" t="inlineStr">
        <is>
          <t>https://www.emater.mg.gov.br/portal.do/site-noticias/circuito-mineiro-da-cafeicultura-2025-vai-passar-por-22-municipios-mineiros/?flagweb=novosite_pagina_interna_noticia&amp;id=29105</t>
        </is>
      </c>
      <c r="D20" s="6" t="inlineStr">
        <is>
          <t>Evidência oficial de 22 municípios, clima, custos, mão de obra, mecanização e sustentabilidade.</t>
        </is>
      </c>
    </row>
    <row r="21" ht="65" customHeight="1">
      <c r="A21" s="5" t="n">
        <v>17</v>
      </c>
      <c r="B21" s="4" t="inlineStr">
        <is>
          <t>Agência Minas/Emater-MG — Turismo rural e Rota dos Cafés Especiais</t>
        </is>
      </c>
      <c r="C21" s="8" t="inlineStr">
        <is>
          <t>https://www.agenciaminas.mg.gov.br/noticia/seminario-de-turismo-rural-mostra-oportunidades-de-negocios-para-produtores-117700</t>
        </is>
      </c>
      <c r="D21" s="4" t="inlineStr">
        <is>
          <t>Evidência de quatro fazendas recebendo turistas e duas em organização na rota de Terras Altas do Caratinga, situação de 2023.</t>
        </is>
      </c>
    </row>
    <row r="22" ht="65" customHeight="1">
      <c r="A22" s="7" t="n">
        <v>18</v>
      </c>
      <c r="B22" s="6" t="inlineStr">
        <is>
          <t>Seapa-MG/UFV — Diagnóstico estratégico da cadeia produtiva do café</t>
        </is>
      </c>
      <c r="C22" s="9" t="inlineStr">
        <is>
          <t>https://www.mg.gov.br/system/files/media/agricultura/documento_detalhado/2024/publicacoes-de-agrodados/diagn-estrategico-cadeia-do-cafe.pdf</t>
        </is>
      </c>
      <c r="D22" s="6" t="inlineStr">
        <is>
          <t>Diagnóstico dos elos e regiões; identifica mão de obra, custos, estradas/logística, processamento e verticalização como temas críticos.</t>
        </is>
      </c>
    </row>
    <row r="23" ht="65" customHeight="1">
      <c r="A23" s="5" t="n">
        <v>19</v>
      </c>
      <c r="B23" s="4" t="inlineStr">
        <is>
          <t>Emater-MG — dados inéditos da produção familiar de queijos em 2025</t>
        </is>
      </c>
      <c r="C23" s="8" t="inlineStr">
        <is>
          <t>https://www.emater.mg.gov.br/portal.do/site-noticias/na-vespera-do-dia-mundial-do-queijo-emater-divulga-dados-ineditos-da-producao-familiar-em-minas/?flagweb=novosite_pagina_interna_noticia&amp;id=29919</t>
        </is>
      </c>
      <c r="D23" s="4" t="inlineStr">
        <is>
          <t>Fonte primária para 43 mil t de queijos familiares, 32,1 mil t artesanais de leite cru, 18,4 mil t de QMA, 12,5 mil empreendimentos, 8,8 mil agroindústrias artesanais e 3,5 mil agroindústrias QMA em 2025.</t>
        </is>
      </c>
    </row>
    <row r="24" ht="65" customHeight="1">
      <c r="A24" s="7" t="n">
        <v>20</v>
      </c>
      <c r="B24" s="6" t="inlineStr">
        <is>
          <t>Governo de Minas/SEAPA — Queijos Artesanais</t>
        </is>
      </c>
      <c r="C24" s="9" t="inlineStr">
        <is>
          <t>https://www.mg.gov.br/agricultura/pagina/servicos/queijos-artesanais</t>
        </is>
      </c>
      <c r="D24" s="6" t="inlineStr">
        <is>
          <t>Página atualizada em 09/10/2026; detalha 16 regiões, separa agroindústria familiar e não familiar e lista volumes regionais com base no relatório Safra Agroindústria 2025 da Emater.</t>
        </is>
      </c>
    </row>
    <row r="25" ht="65" customHeight="1">
      <c r="A25" s="5" t="n">
        <v>21</v>
      </c>
      <c r="B25" s="4" t="inlineStr">
        <is>
          <t>IMA — Queijos Artesanais</t>
        </is>
      </c>
      <c r="C25" s="8" t="inlineStr">
        <is>
          <t>https://www.ima.mg.gov.br/agroindustria/queijos-artesanais</t>
        </is>
      </c>
      <c r="D25" s="4" t="inlineStr">
        <is>
          <t>Define requisitos de Selo Arte e selo Queijo Artesanal, inspeção oficial, boas práticas e condições para comércio interestadual.</t>
        </is>
      </c>
    </row>
    <row r="26" ht="65" customHeight="1">
      <c r="A26" s="7" t="n">
        <v>22</v>
      </c>
      <c r="B26" s="6" t="inlineStr">
        <is>
          <t>MDIC — Estatísticas de Comércio Exterior em Dados Abertos</t>
        </is>
      </c>
      <c r="C26" s="9" t="inlineStr">
        <is>
          <t>https://www.gov.br/mdic/pt-br/assuntos/comercio-exterior/estatisticas/base-de-dados-bruta</t>
        </is>
      </c>
      <c r="D26" s="6" t="inlineStr">
        <is>
          <t>Documenta arquivos CSV, campos SH4/NCM, UF da empresa declarante, kg líquido e US$ FOB; página atualizada em 06/10/2026 e informa dados disponíveis até setembro de 2026.</t>
        </is>
      </c>
    </row>
    <row r="27" ht="65" customHeight="1">
      <c r="A27" s="5" t="n">
        <v>23</v>
      </c>
      <c r="B27" s="4" t="inlineStr">
        <is>
          <t>MDIC — arquivo municipal de exportação 2025</t>
        </is>
      </c>
      <c r="C27" s="8" t="inlineStr">
        <is>
          <t>https://balanca.mdic.gov.br/balanca/bd/comexstat-bd/mun/EXP_2025_MUN.csv</t>
        </is>
      </c>
      <c r="D27" s="4" t="inlineStr">
        <is>
          <t>Base usada para filtrar SH4 0406 e SG_UF_MUN MG e somar 2025.</t>
        </is>
      </c>
    </row>
    <row r="28" ht="65" customHeight="1">
      <c r="A28" s="7" t="n">
        <v>24</v>
      </c>
      <c r="B28" s="6" t="inlineStr">
        <is>
          <t>MDIC — arquivo municipal de exportação 2026</t>
        </is>
      </c>
      <c r="C28" s="9" t="inlineStr">
        <is>
          <t>https://balanca.mdic.gov.br/balanca/bd/comexstat-bd/mun/EXP_2026_MUN.csv</t>
        </is>
      </c>
      <c r="D28" s="6" t="inlineStr">
        <is>
          <t>Base usada para filtrar SH4 0406 e SG_UF_MUN MG no acumulado janeiro-setembro de 2026.</t>
        </is>
      </c>
    </row>
    <row r="29" ht="65" customHeight="1">
      <c r="A29" s="5" t="n">
        <v>25</v>
      </c>
      <c r="B29" s="4" t="inlineStr">
        <is>
          <t>Governo de Minas — Guia Abrindo Fronteiras: Oportunidades de Exportação para o Queijo Mineiro</t>
        </is>
      </c>
      <c r="C29" s="8" t="inlineStr">
        <is>
          <t>https://api.desenvolvimento.mg.gov.br/api/download?path=paginas%2Fpromocao-de-exportacoes-e-comercio-exterior%2F3d396a1d5425424db7d9612c152fdaa5.pdf&amp;name=Guia+Abrindo+Fronteiras%3A+Oportunidades+de+Exporta%C3%A7%C3%A3o+para+o+Queijo+Mineiro</t>
        </is>
      </c>
      <c r="D29" s="4" t="inlineStr">
        <is>
          <t>Documento de 2025 com análise sanitária, categorias comerciais, exportações mineiras de 2024, preço FOB em US$/kg e requisitos SIF/SPS/CSI/DAT.</t>
        </is>
      </c>
    </row>
    <row r="30" ht="65" customHeight="1">
      <c r="A30" s="7" t="n">
        <v>26</v>
      </c>
      <c r="B30" s="6" t="inlineStr">
        <is>
          <t>INPI — lista de indicações geográficas concedidas</t>
        </is>
      </c>
      <c r="C30" s="9" t="inlineStr">
        <is>
          <t>https://www.gov.br/inpi/pt-br/projetos-estrategicos/combate-a-falsificacao/diretorio-igs/lista-de-igs</t>
        </is>
      </c>
      <c r="D30" s="6" t="inlineStr">
        <is>
          <t>Confirma Canastra para queijo como IP, Cerrado para queijo de leite de vaca cru integral como IP e links para fichas e certificados.</t>
        </is>
      </c>
    </row>
    <row r="31" ht="65" customHeight="1">
      <c r="A31" s="5" t="n">
        <v>27</v>
      </c>
      <c r="B31" s="4" t="inlineStr">
        <is>
          <t>INPI — ficha técnica IG Canastra</t>
        </is>
      </c>
      <c r="C31" s="8" t="inlineStr">
        <is>
          <t>https://www.gov.br/inpi/pt-br/servicos/indicacoes-geograficas/arquivos/fichas-tecnicas-de-indicacoes-geograficas/Canastra.pdf</t>
        </is>
      </c>
      <c r="D31" s="4" t="inlineStr">
        <is>
          <t>Registra Canastra, IP IG201002, concedida em 13/03/2012, com produto queijo artesanal de leite cru e delimitação territorial.</t>
        </is>
      </c>
    </row>
    <row r="32" ht="65" customHeight="1">
      <c r="A32" s="7" t="n">
        <v>28</v>
      </c>
      <c r="B32" s="6" t="inlineStr">
        <is>
          <t>INPI — especificação técnica da IG Serro</t>
        </is>
      </c>
      <c r="C32" s="9" t="inlineStr">
        <is>
          <t>https://www.gov.br/inpi/pt-br/servicos/indicacoes-geograficas/arquivos/cadernos-de-especificacoes-tecnicas/copy_of_Serro.pdf</t>
        </is>
      </c>
      <c r="D32" s="6" t="inlineStr">
        <is>
          <t>Caderno da Indicação de Procedência Serro para Queijo Minas Artesanal, com municípios delimitados e leite cru integral, pingo, coalho e sal.</t>
        </is>
      </c>
    </row>
    <row r="33" ht="65" customHeight="1">
      <c r="A33" s="5" t="n">
        <v>29</v>
      </c>
      <c r="B33" s="4" t="inlineStr">
        <is>
          <t>INPI — certificado IG Cerrado</t>
        </is>
      </c>
      <c r="C33" s="8" t="inlineStr">
        <is>
          <t>https://www.gov.br/inpi/pt-br/servicos/indicacoes-geograficas/arquivos/certificados-de-ig/assinado_br402022000008-1_cerrado_certificado.pdf</t>
        </is>
      </c>
      <c r="D33" s="4" t="inlineStr">
        <is>
          <t>Certifica Cerrado como IP para queijo de leite de vaca cru integral, BR402022000008-1, concessão em 01/08/2023.</t>
        </is>
      </c>
    </row>
    <row r="34" ht="65" customHeight="1">
      <c r="A34" s="7" t="n">
        <v>30</v>
      </c>
      <c r="B34" s="6" t="inlineStr">
        <is>
          <t>Prefeitura de Serro — Economia</t>
        </is>
      </c>
      <c r="C34" s="9" t="inlineStr">
        <is>
          <t>https://www.serro.mg.gov.br/portal/servicos/1005/economia/</t>
        </is>
      </c>
      <c r="D34" s="6" t="inlineStr">
        <is>
          <t>Dado local informado de 10 t/dia, aproximadamente R$120 mil/dia e 60% da renda municipal; registrado sem anualização por falta de metodologia/data-base explícita.</t>
        </is>
      </c>
    </row>
    <row r="35" ht="65" customHeight="1">
      <c r="A35" s="5" t="n">
        <v>31</v>
      </c>
      <c r="B35" s="4" t="inlineStr">
        <is>
          <t>FAEMG/SENAR — Balanço 2025</t>
        </is>
      </c>
      <c r="C35" s="8" t="inlineStr">
        <is>
          <t>https://www.faemg.org.br/Content/uploads/publicacoes/arquivos/qTQy1765890135582.pdf</t>
        </is>
      </c>
      <c r="D35" s="4" t="inlineStr">
        <is>
          <t>Relata regularização via Projeto Queijo Minas Legal, 88 queijarias no marco citado, atuação em mais de 160 municípios e desafios de custos e adequação sanitária.</t>
        </is>
      </c>
    </row>
    <row r="36" ht="65" customHeight="1">
      <c r="A36" s="7" t="n">
        <v>32</v>
      </c>
      <c r="B36" s="6" t="inlineStr">
        <is>
          <t>EPAMIG/ILCT — Queijo Minas Artesanal: principais problemas de fabricação</t>
        </is>
      </c>
      <c r="C36" s="9" t="inlineStr">
        <is>
          <t>https://www.epamig.br/ilct/wp-content/uploads/2020/07/QUEIJO-MINAS-ARTESANAL-PRINCIPAIS-PROBLEMAS.pdf</t>
        </is>
      </c>
      <c r="D36" s="6" t="inlineStr">
        <is>
          <t>Manual técnico sobre defeitos, qualidade do leite, mastite, antibiótico, contaminação, água, maturação e boas práticas em queijo de leite cru.</t>
        </is>
      </c>
    </row>
    <row r="37" ht="65" customHeight="1">
      <c r="A37" s="5" t="n">
        <v>33</v>
      </c>
      <c r="B37" s="4" t="inlineStr">
        <is>
          <t>Sebrae-MG — Região da Canastra: berço do queijo artesanal de Minas</t>
        </is>
      </c>
      <c r="C37" s="8" t="inlineStr">
        <is>
          <t>https://historiasdesucesso.sebraemg.com.br/documentarios/regiao-da-canastra-berco-do-queijo-artesanal-de-minas/</t>
        </is>
      </c>
      <c r="D37" s="4" t="inlineStr">
        <is>
          <t>Conteúdo institucional sobre terroir, maturação, trajetória de formalização, apoio de pesquisa, turismo e diferenciação de valor; não usado como média estatística.</t>
        </is>
      </c>
    </row>
    <row r="38" ht="65" customHeight="1">
      <c r="A38" s="7" t="n">
        <v>34</v>
      </c>
      <c r="B38" s="6" t="inlineStr">
        <is>
          <t>IBGE — Pesquisa Trimestral do Leite</t>
        </is>
      </c>
      <c r="C38" s="9" t="inlineStr">
        <is>
          <t>https://www.ibge.gov.br/estatisticas/economicas/agricultura-e-pecuaria/9209-pesquisa-trimestral-do-leite.html</t>
        </is>
      </c>
      <c r="D38" s="6" t="inlineStr">
        <is>
          <t>Delimita que a pesquisa mede leite cru adquirido/industrializado sob inspeção e não deve ser usada para atribuir volume ou receita diretamente ao queijo artesanal.</t>
        </is>
      </c>
    </row>
    <row r="39" ht="65" customHeight="1">
      <c r="A39" s="5" t="n">
        <v>35</v>
      </c>
      <c r="B39" s="4" t="inlineStr">
        <is>
          <t>MAPA — Anuário da Cachaça 2026, ano referência 2025</t>
        </is>
      </c>
      <c r="C39" s="8" t="inlineStr">
        <is>
          <t>https://www.gov.br/agricultura/pt-br/assuntos/inspecao/produtos-vegetal/dipov-1/conteudo-da-inspecao-vegetal/anuarios-pov/anuario-da-cachaca-2026-referencia-2025.pdf</t>
        </is>
      </c>
      <c r="D39" s="4" t="inlineStr">
        <is>
          <t>Fonte primária para registros MAPA, produção declarada nacional, exportações brasileiras, critérios Sipeagro e ausência de definição legal de artesanal.</t>
        </is>
      </c>
    </row>
    <row r="40" ht="65" customHeight="1">
      <c r="A40" s="7" t="n">
        <v>36</v>
      </c>
      <c r="B40" s="6" t="inlineStr">
        <is>
          <t>MAPA — página de anuários de produtos de origem vegetal</t>
        </is>
      </c>
      <c r="C40" s="9" t="inlineStr">
        <is>
          <t>https://www.gov.br/agricultura/pt-br/assuntos/inspecao/produtos-vegetal/dipov-1/conteudo-da-inspecao-vegetal/anuarios-pov</t>
        </is>
      </c>
      <c r="D40" s="6" t="inlineStr">
        <is>
          <t>Página institucional que lista o Anuário 2026 e a referência 2025; consultada no navegador isolado.</t>
        </is>
      </c>
    </row>
    <row r="41" ht="65" customHeight="1">
      <c r="A41" s="5" t="n">
        <v>37</v>
      </c>
      <c r="B41" s="4" t="inlineStr">
        <is>
          <t>Agência Minas — Dia da Cachaça Mineira: setor movimenta mais de R$600 milhões</t>
        </is>
      </c>
      <c r="C41" s="8" t="inlineStr">
        <is>
          <t>http://www.agenciaminas.mg.gov.br/noticia/dia-da-cachaca-mineira-setor-movimenta-mais-de-r-600-milhoes-em-minas-e-reforca-sua-lideranca-nacional</t>
        </is>
      </c>
      <c r="D41" s="4" t="inlineStr">
        <is>
          <t>Fonte oficial Seapa para R$624,7 milhões de cadeia, 54% fora do estado/externo e R$56,5 milhões de ICMS em 2025.</t>
        </is>
      </c>
    </row>
    <row r="42" ht="65" customHeight="1">
      <c r="A42" s="7" t="n">
        <v>38</v>
      </c>
      <c r="B42" s="6" t="inlineStr">
        <is>
          <t>Governo de Minas/Seapa — Diagnóstico: Perfil dos empreendimentos de cachaça de alambique de MG 2023</t>
        </is>
      </c>
      <c r="C42" s="9" t="inlineStr">
        <is>
          <t>https://www.mg.gov.br/system/files/media/documento_detalhado/2024-07/diagnostico-2023.pdf</t>
        </is>
      </c>
      <c r="D42" s="6" t="inlineStr">
        <is>
          <t>Diagnóstico primário, com colaboração Emater-MG, Epamig e IMA; base da estimativa de 13,5 milhões de litros e discussão de informalidade, tributação e assistência.</t>
        </is>
      </c>
    </row>
    <row r="43" ht="65" customHeight="1">
      <c r="A43" s="5" t="n">
        <v>39</v>
      </c>
      <c r="B43" s="4" t="inlineStr">
        <is>
          <t>Governo de Minas — Abrindo Fronteiras: Oportunidade de Exportação para a Cachaça Mineira</t>
        </is>
      </c>
      <c r="C43" s="8" t="inlineStr">
        <is>
          <t>https://api.desenvolvimento.mg.gov.br/api/download?path=paginas%2Farquivos%2Fpromocao-de-exportacoes-e-comercio-exterior%2F01M4EAPT4P44TD2HD1MPJEWDQ4.pdf&amp;name=Guia+Abrindo+Fronteiras%3A+Oportunidade+de+Exporta%C3%A7%C3%A3o+para+a+Cacha%C3%A7a+Mineira</t>
        </is>
      </c>
      <c r="D43" s="4" t="inlineStr">
        <is>
          <t>Guia oficial com exportações de MG em 2025, destinos, valor médio e a inconsistência 333 t na tabela versus 337 t no texto.</t>
        </is>
      </c>
    </row>
    <row r="44" ht="65" customHeight="1">
      <c r="A44" s="7" t="n">
        <v>40</v>
      </c>
      <c r="B44" s="6" t="inlineStr">
        <is>
          <t>Emater-MG — Cachaça de alambique é reconhecida como patrimônio cultural de Minas Gerais</t>
        </is>
      </c>
      <c r="C44" s="9" t="inlineStr">
        <is>
          <t>https://www.emater.mg.gov.br/portal.do/site-noticias/cachaca-de-alambique-e-reconhecida-como-patrimonio-cultural-de-minas-gerais/?flagweb=novosite_pagina_interna_noticia&amp;id=30514</t>
        </is>
      </c>
      <c r="D44" s="6" t="inlineStr">
        <is>
          <t>Notícia de 23/10/2026 sobre reconhecimento patrimonial e repetição da estimativa de 13,5 milhões de litros/ano e 630 alambiques.</t>
        </is>
      </c>
    </row>
    <row r="45" ht="65" customHeight="1">
      <c r="A45" s="5" t="n">
        <v>41</v>
      </c>
      <c r="B45" s="4" t="inlineStr">
        <is>
          <t>Secult-MG — Governo celebra reconhecimento dos modos de fazer cachaça de alambique</t>
        </is>
      </c>
      <c r="C45" s="8" t="inlineStr">
        <is>
          <t>https://www.secult.mg.gov.br/noticias-artigos/8876-governo-de-minas-celebra-reconhecimento-do-samba-da-cachaca-de-alambique-e-da-casa-de-dona-beja-como-patrimonio-cultural</t>
        </is>
      </c>
      <c r="D45" s="4" t="inlineStr">
        <is>
          <t>Página oficial com contexto patrimonial e a mesma estimativa de produção/alambiques; consultada integralmente via extração web.</t>
        </is>
      </c>
    </row>
    <row r="46" ht="65" customHeight="1">
      <c r="A46" s="7" t="n">
        <v>42</v>
      </c>
      <c r="B46" s="6" t="inlineStr">
        <is>
          <t>INPI — Ficha Técnica de Registro de Indicação Geográfica Região de Salinas</t>
        </is>
      </c>
      <c r="C46" s="9" t="inlineStr">
        <is>
          <t>https://www.gov.br/inpi/pt-br/servicos/indicacoes-geograficas/arquivos/fichas-tecnicas-de-indicacoes-geograficas/copy_of_RegiodeSalinas.pdf</t>
        </is>
      </c>
      <c r="D46" s="6" t="inlineStr">
        <is>
          <t>Ficha oficial da IP IG200908: área, concessão, produto, graduação, envelhecimento e controle.</t>
        </is>
      </c>
    </row>
    <row r="47" ht="65" customHeight="1">
      <c r="A47" s="5" t="n">
        <v>43</v>
      </c>
      <c r="B47" s="4" t="inlineStr">
        <is>
          <t>FAEMG/SENAR — Salinas recebe maior edição do Festival Mundial da Cachaça</t>
        </is>
      </c>
      <c r="C47" s="8" t="inlineStr">
        <is>
          <t>https://www.faemg.org.br/senar/noticias/salinas-recebe-maior-edicao-do-festival-mundial-da-cachaca</t>
        </is>
      </c>
      <c r="D47" s="4" t="inlineStr">
        <is>
          <t>Fonte primária do evento de julho de 2025: cerca de 40 mil visitantes, 111 estandes, 80 marcas e conexão com turismo/valor agregado.</t>
        </is>
      </c>
    </row>
    <row r="48" ht="65" customHeight="1">
      <c r="A48" s="7" t="n">
        <v>44</v>
      </c>
      <c r="B48" s="6" t="inlineStr">
        <is>
          <t>Cachaças de Salinas — Cachaça Salinas Prata Orgânica 700 ml</t>
        </is>
      </c>
      <c r="C48" s="9" t="inlineStr">
        <is>
          <t>https://www.cachacasdesalinas.com.br/cachaca-salinas-prata-organica-700ml</t>
        </is>
      </c>
      <c r="D48" s="6" t="inlineStr">
        <is>
          <t>Página comercial observada em 27/10/2026; preço, embalagem, teor, origem e condição Pix. Não é série oficial de mercado.</t>
        </is>
      </c>
    </row>
    <row r="49" ht="65" customHeight="1">
      <c r="A49" s="5" t="n">
        <v>45</v>
      </c>
      <c r="B49" s="4" t="inlineStr">
        <is>
          <t>Mundo da Cachaça — Cachaça Salinas Tradicional 700 ml</t>
        </is>
      </c>
      <c r="C49" s="8" t="inlineStr">
        <is>
          <t>https://mundocachaca.com.br/loja/cachaca/cachaca-salinas-tradicional-700ml/</t>
        </is>
      </c>
      <c r="D49" s="4" t="inlineStr">
        <is>
          <t>Segundo ponto de varejo observado; mostra R$75,90 em oferta, mas não informa teor nem data histórica. Usado como corroborador de faixa, não como registro principal.</t>
        </is>
      </c>
    </row>
    <row r="50" ht="65" customHeight="1">
      <c r="A50" s="7" t="n">
        <v>46</v>
      </c>
      <c r="B50" s="6" t="inlineStr">
        <is>
          <t>Extra Mercado — Cachaça 51 Seleção 965 ml</t>
        </is>
      </c>
      <c r="C50" s="9" t="inlineStr">
        <is>
          <t>https://www.extramercado.com.br/produto/1113314/cachaca-51-selecao-garrafa-965ml</t>
        </is>
      </c>
      <c r="D50" s="6" t="inlineStr">
        <is>
          <t>Benchmark industrial nacional de varejo, com R$21,99 por 965 ml e R$22,78/L; página não informa teor alcoólico.</t>
        </is>
      </c>
    </row>
    <row r="51" ht="65" customHeight="1">
      <c r="A51" s="5" t="n">
        <v>47</v>
      </c>
      <c r="B51" s="4" t="inlineStr">
        <is>
          <t>MAPA — Registro de Estabelecimentos e Produtos de Origem Vegetal</t>
        </is>
      </c>
      <c r="C51" s="8" t="inlineStr">
        <is>
          <t>https://www.gov.br/agricultura/pt-br/assuntos/inspecao/produtos-vegetal/registro-importacao-e-exportacao-1/registro/registro-de-estabelecimentos</t>
        </is>
      </c>
      <c r="D51" s="4" t="inlineStr">
        <is>
          <t>Confirma registro obrigatório, Sipeagro e ausência de taxa de solicitação.</t>
        </is>
      </c>
    </row>
    <row r="52" ht="65" customHeight="1">
      <c r="A52" s="7" t="n">
        <v>48</v>
      </c>
      <c r="B52" s="6" t="inlineStr">
        <is>
          <t>Portal MG/IMA — Orientação para registro de produtores e engarrafadores</t>
        </is>
      </c>
      <c r="C52" s="9" t="inlineStr">
        <is>
          <t>https://www.mg.gov.br/servico/solicitar-orientacao-para-registro-de-estabelecimentos-produtores-e-engarrafadores-de-cachaca-e-aguardente-de-cana-de-acucar</t>
        </is>
      </c>
      <c r="D52" s="6" t="inlineStr">
        <is>
          <t>Serviço estadual, órgão responsável IMA, prazo informado de 15 dias e legislação citada.</t>
        </is>
      </c>
    </row>
    <row r="53" ht="65" customHeight="1">
      <c r="A53" s="5" t="n">
        <v>49</v>
      </c>
      <c r="B53" s="4" t="inlineStr">
        <is>
          <t>SEF/MG — Portaria SRE nº 265, de 3 de junho de 2025</t>
        </is>
      </c>
      <c r="C53" s="8" t="inlineStr">
        <is>
          <t>https://www.fazenda.mg.gov.br/empresas/legislacao_tributaria/portarias/2025/port_subsec265_2025.html</t>
        </is>
      </c>
      <c r="D53" s="4" t="inlineStr">
        <is>
          <t>Mostra a atribuição de competência para tratamento tributário/regime especial do segmento de aguardente de cana-de-açúcar; não fornece alíquota única.</t>
        </is>
      </c>
    </row>
    <row r="54" ht="65" customHeight="1">
      <c r="A54" s="7" t="n">
        <v>50</v>
      </c>
      <c r="B54" s="6" t="inlineStr">
        <is>
          <t>SerrasMardeMinas — Um ecossistema de origem</t>
        </is>
      </c>
      <c r="C54" s="9" t="inlineStr">
        <is>
          <t>https://www.serrasmardeminas.com.br/</t>
        </is>
      </c>
      <c r="D54" s="6" t="inlineStr">
        <is>
          <t>Fonte primária do próprio nome: define o ecossistema, a identidade ampla de Minas Gerais, a sede em Belo Horizonte, curadoria de Richard Guimarães e administração pela Spexxi Consult (CNPJ 40.712.445/0001-19). Não publica municípios, polígono ou regulamento territorial.</t>
        </is>
      </c>
    </row>
    <row r="55" ht="65" customHeight="1">
      <c r="A55" s="5" t="n">
        <v>51</v>
      </c>
      <c r="B55" s="4" t="inlineStr">
        <is>
          <t>INPI — Pedidos de Indicação Geográfica no Brasil</t>
        </is>
      </c>
      <c r="C55" s="8" t="inlineStr">
        <is>
          <t>https://www.gov.br/inpi/pt-br/servicos/indicacoes-geograficas/busca</t>
        </is>
      </c>
      <c r="D55" s="4" t="inlineStr">
        <is>
          <t>Página oficial atualizada em 21/10/2026, com links para listas de IP/DO concedidas, andamento e certificados. Foi a base para a checagem de registros concedidos.</t>
        </is>
      </c>
    </row>
    <row r="56" ht="65" customHeight="1">
      <c r="A56" s="7" t="n">
        <v>52</v>
      </c>
      <c r="B56" s="6" t="inlineStr">
        <is>
          <t>INPI — Lista das Indicações de Procedência Concedidas</t>
        </is>
      </c>
      <c r="C56" s="9" t="inlineStr">
        <is>
          <t>https://www.gov.br/inpi/pt-br/servicos/indicacoes-geograficas/arquivos/status-pedidos/LISTADASINDICAESDEPROCEDNCIARECONHECIDAS.At29Setembro2026.pdf</t>
        </is>
      </c>
      <c r="D56" s="6" t="inlineStr">
        <is>
          <t>PDF oficial atualizado até 29/09/2026; contém, entre outras, as IGs mineiras Região de Salinas, Canastra, Serro e Cerrado Mineiro. Pesquisa literal das variantes do nome não encontrou ocorrência.</t>
        </is>
      </c>
    </row>
    <row r="57" ht="65" customHeight="1">
      <c r="A57" s="5" t="n">
        <v>53</v>
      </c>
      <c r="B57" s="4" t="inlineStr">
        <is>
          <t>INPI — Lista das Denominações de Origem Concedidas</t>
        </is>
      </c>
      <c r="C57" s="8" t="inlineStr">
        <is>
          <t>https://www.gov.br/inpi/pt-br/servicos/indicacoes-geograficas/arquivos/status-pedidos/LISTADASDENOMINAESDEORIGEMRECONHECIDAS.At20Outubro2026.pdf</t>
        </is>
      </c>
      <c r="D57" s="4" t="inlineStr">
        <is>
          <t>PDF oficial atualizado até 20/10/2026; pesquisa literal das variantes do nome não encontrou ocorrência.</t>
        </is>
      </c>
    </row>
    <row r="58" ht="65" customHeight="1">
      <c r="A58" s="7" t="n">
        <v>54</v>
      </c>
      <c r="B58" s="6" t="inlineStr">
        <is>
          <t>INPI — Manual de Indicações Geográficas, espécies de registro</t>
        </is>
      </c>
      <c r="C58" s="9" t="inlineStr">
        <is>
          <t>https://manualdemarcas.inpi.gov.br/projects/manual-de-indicacoes-geograficas/wiki/02_Indica%C3%A7%C3%A3o_Geogr%C3%A1fica_e_esp%C3%A9cies_de_registro</t>
        </is>
      </c>
      <c r="D58" s="6" t="inlineStr">
        <is>
          <t>Explica que IG é IP ou DO e que ambas exigem nome geográfico e vínculo demonstrável com produto/serviço e área; sustenta o critério de não tratar uma autodescrição ampla como IG.</t>
        </is>
      </c>
    </row>
    <row r="59" ht="65" customHeight="1">
      <c r="A59" s="5" t="n">
        <v>55</v>
      </c>
      <c r="B59" s="4" t="inlineStr">
        <is>
          <t>Sebrae — Catálogo das Indicações Geográficas Brasileiras</t>
        </is>
      </c>
      <c r="C59" s="8" t="inlineStr">
        <is>
          <t>https://datasebrae.com.br/indicacoesgeograficas/</t>
        </is>
      </c>
      <c r="D59" s="4" t="inlineStr">
        <is>
          <t>Catálogo público de IGs com território, produto e entidade gestora; lista Região de Salinas, Canastra, Cerrado Mineiro, Serro e outras, sem ocorrência de SerrasMardeMinas.</t>
        </is>
      </c>
    </row>
    <row r="60" ht="65" customHeight="1">
      <c r="A60" s="7" t="n">
        <v>56</v>
      </c>
      <c r="B60" s="6" t="inlineStr">
        <is>
          <t>Agência Minas — Impulsionadas pelo café, exportações do agro em Minas lideram ranking nacional</t>
        </is>
      </c>
      <c r="C60" s="9" t="inlineStr">
        <is>
          <t>https://www.agenciaminas.mg.gov.br/noticia/impulsionadas-pelo-cafe-exportacoes-do-agro-em-minas-lideram-ranking-nacional-127959</t>
        </is>
      </c>
      <c r="D60" s="6" t="inlineStr">
        <is>
          <t>Notícia oficial de 21/10/2025 que confirma US$ 14,5 bilhões no agro, US$ 7,77 bilhões em café e o recorte janeiro–setembro de 2025.</t>
        </is>
      </c>
    </row>
    <row r="61" ht="65" customHeight="1">
      <c r="A61" s="5" t="n">
        <v>57</v>
      </c>
      <c r="B61" s="4" t="inlineStr">
        <is>
          <t>SEAPA-MG — Perfil do Café, maio/2026</t>
        </is>
      </c>
      <c r="C61" s="8" t="inlineStr">
        <is>
          <t>https://www.mg.gov.br/system/files/media/agricultura/documento_detalhado/2026/agricultura/cafe/perfil_cafe_mai_2026_05_25.pdf</t>
        </is>
      </c>
      <c r="D61" s="4" t="inlineStr">
        <is>
          <t>Perfil trimestral com fonte Conab/MDIC; traz produção estimada de 2026, área, produtividade e séries de exportação para Minas Gerais.</t>
        </is>
      </c>
    </row>
    <row r="62" ht="65" customHeight="1">
      <c r="A62" s="7" t="n">
        <v>58</v>
      </c>
      <c r="B62" s="6" t="inlineStr">
        <is>
          <t>SEAPA-MG — Exportações do agro mineiro no 1º semestre de 2026</t>
        </is>
      </c>
      <c r="C62" s="9" t="inlineStr">
        <is>
          <t>https://www.mg.gov.br/agricultura/noticias/exportacoes-do-agro-mineiro-somam-us-896-bilhoes-no-1o-semestre-do-ano</t>
        </is>
      </c>
      <c r="D62" s="6" t="inlineStr">
        <is>
          <t>Fonte oficial para US$ 8,96 bilhões do agro e US$ 4,48 bilhões de café entre janeiro e junho de 2026.</t>
        </is>
      </c>
    </row>
    <row r="63" ht="65" customHeight="1">
      <c r="A63" s="5" t="n">
        <v>59</v>
      </c>
      <c r="B63" s="4" t="inlineStr">
        <is>
          <t>Agência Minas/SEAPA — Dia da Cachaça Mineira</t>
        </is>
      </c>
      <c r="C63" s="8" t="inlineStr">
        <is>
          <t>https://www.agenciaminas.mg.gov.br/noticia/dia-da-cachaca-mineira-setor-movimenta-mais-de-r-600-milhoes-em-minas-e-reforca-sua-lideranca-nacional</t>
        </is>
      </c>
      <c r="D63" s="4" t="inlineStr">
        <is>
          <t>Fonte oficial de 21/05/2026 para faturamento de R$ 624,7 milhões e 54% do faturamento fora do mercado estadual em 2025.</t>
        </is>
      </c>
    </row>
    <row r="64" ht="65" customHeight="1">
      <c r="A64" s="7" t="n">
        <v>60</v>
      </c>
      <c r="B64" s="6" t="inlineStr">
        <is>
          <t>CEPEA/ESALQ — Indicador do Café</t>
        </is>
      </c>
      <c r="C64" s="9" t="inlineStr">
        <is>
          <t>https://www.cepea.esalq.usp.br/br/indicador/cafe.aspx</t>
        </is>
      </c>
      <c r="D64" s="6" t="inlineStr">
        <is>
          <t>Indicador diário de café físico, não specialty mineiro. Consultar valor diretamente na fonte; licença CC BY-NC 4.0 ou autorização comercial específica.</t>
        </is>
      </c>
    </row>
    <row r="65" ht="65" customHeight="1">
      <c r="A65" s="5" t="n">
        <v>61</v>
      </c>
      <c r="B65" s="4" t="inlineStr">
        <is>
          <t>CEPEA — Licença de uso de dados</t>
        </is>
      </c>
      <c r="C65" s="8" t="inlineStr">
        <is>
          <t>https://www.cepea.esalq.usp.br/br/licenca-de-uso-de-dados.aspx</t>
        </is>
      </c>
      <c r="D65" s="4" t="inlineStr">
        <is>
          <t>CC BY-NC 4.0; uso não comercial com atribuição. Reprodução, armazenamento, transmissão, cópia ou distribuição comercial exigem autorização expressa.</t>
        </is>
      </c>
    </row>
    <row r="66" ht="65" customHeight="1">
      <c r="A66" s="7" t="n">
        <v>62</v>
      </c>
      <c r="B66" s="6" t="inlineStr">
        <is>
          <t>MAPA — Agropecuária Brasileira em Números, junho/2026</t>
        </is>
      </c>
      <c r="C66" s="9" t="inlineStr">
        <is>
          <t>https://www.gov.br/agricultura/pt-br/assuntos/politica-agricola/todas-publicacoes-de-politica-agricola/agropecuaria-brasileira-em-numeros/abn-2026-06.pdf</t>
        </is>
      </c>
      <c r="D66" s="6" t="inlineStr">
        <is>
          <t>Tabela Conab com produção de café 2025/2026 e recortes regionais; tabela informa estimativa em maio/2026.</t>
        </is>
      </c>
    </row>
    <row r="67" ht="65" customHeight="1">
      <c r="A67" s="5" t="n">
        <v>63</v>
      </c>
      <c r="B67" s="4" t="inlineStr">
        <is>
          <t>Conab — Conjuntura semanal de café, 05–09/01/2026</t>
        </is>
      </c>
      <c r="C67" s="8" t="inlineStr">
        <is>
          <t>https://www.gov.br/conab/pt-br/atuacao/informacoes-agropecuarias/analises-do-mercado-agropecuario-e-extrativista/analises-de-mercado/historico-semanal/historico-semanal-cafe/cafe-conjuntura-semanal-2026-1/cafe_-_conjuntura_semanal_-_05-01-2026_a_09-01-2026.pdf</t>
        </is>
      </c>
      <c r="D67" s="4" t="inlineStr">
        <is>
          <t>Boletim oficial com exportação 2025 de cerca de 41,9 milhões de sacas e US$ 16,1 bilhões; também mostra que preço ao produtor e futuro internacional são bases distintas.</t>
        </is>
      </c>
    </row>
    <row r="68" ht="65" customHeight="1">
      <c r="A68" s="7" t="n">
        <v>64</v>
      </c>
      <c r="B68" s="6" t="inlineStr">
        <is>
          <t>MAPA — VBP Brasil setembro/2026 (XLSX)</t>
        </is>
      </c>
      <c r="C68" s="9" t="inlineStr">
        <is>
          <t>https://www.gov.br/agricultura/pt-br/assuntos/politica-agricola/arquivos-vbp/202609VBPBRASIL.xlsx</t>
        </is>
      </c>
      <c r="D68" s="6" t="inlineStr">
        <is>
          <t>Arquivo público baixado e parseado; aba VBP traz Café 2025 e 2026, notas de produção/preços e deflator IGP-DI setembro/2026; 2026 é preliminar jan–set.</t>
        </is>
      </c>
    </row>
    <row r="69" ht="65" customHeight="1">
      <c r="A69" s="5" t="n">
        <v>65</v>
      </c>
      <c r="B69" s="4" t="inlineStr">
        <is>
          <t>SEAPA/Emater-MG — Dados da produção de queijos artesanais em Minas Gerais 2025</t>
        </is>
      </c>
      <c r="C69" s="8" t="inlineStr">
        <is>
          <t>https://www.mg.gov.br/system/files/media/agricultura/documento_detalhado/2026/seapa_dados-da-producao-de-queijos-artesanais-em-minas-gerais-2025-1.pdf</t>
        </is>
      </c>
      <c r="D69" s="4" t="inlineStr">
        <is>
          <t>Levantamento anual de produção e agroindústrias por tipo/região; não apresenta preço R$/kg nem API de cotações.</t>
        </is>
      </c>
    </row>
    <row r="70" ht="65" customHeight="1">
      <c r="A70" s="7" t="n">
        <v>66</v>
      </c>
      <c r="B70" s="6" t="inlineStr">
        <is>
          <t>FAEMG — Produtores do Vale do Suaçuí visitam queijarias no Sul de Minas</t>
        </is>
      </c>
      <c r="C70" s="9" t="inlineStr">
        <is>
          <t>https://www.faemg.org.br/noticias/produtores-do-vale-do-suacui-visitam-queijarias-no-sul-de-minas</t>
        </is>
      </c>
      <c r="D70" s="6" t="inlineStr">
        <is>
          <t>Matéria de 05/08/2025 com dois casos individuais de preço de queijo: R$ 55/kg após regularização e R$ 27/kg para atravessadores; não é indicador.</t>
        </is>
      </c>
    </row>
    <row r="71" ht="65" customHeight="1">
      <c r="A71" s="5" t="n">
        <v>67</v>
      </c>
      <c r="B71" s="4" t="inlineStr">
        <is>
          <t>MAPA — Anuário da Cachaça 2026</t>
        </is>
      </c>
      <c r="C71" s="8" t="inlineStr">
        <is>
          <t>https://www.gov.br/agricultura/pt-br/assuntos/noticias/2026/mapa-publica-anuario-da-cachaca-2026</t>
        </is>
      </c>
      <c r="D71" s="4" t="inlineStr">
        <is>
          <t>Página oficial aberta no navegador; publicação 31/07/2026, atualizada 27/10/2026, resume produção, estabelecimentos e exportações de referência 2025.</t>
        </is>
      </c>
    </row>
    <row r="72" ht="65" customHeight="1">
      <c r="A72" s="7" t="n">
        <v>68</v>
      </c>
      <c r="B72" s="6" t="inlineStr">
        <is>
          <t>API ComexStat — documentação</t>
        </is>
      </c>
      <c r="C72" s="9" t="inlineStr">
        <is>
          <t>https://api-comexstat.mdic.gov.br/docs</t>
        </is>
      </c>
      <c r="D72" s="6" t="inlineStr">
        <is>
          <t>Documenta API v1.0.0, base URL e recursos gerais, municípios, históricos e tabelas auxiliares; overview informa dados por ano/mês, NCM, países, UF, KG líquido e US$ FOB. Não é API de preço interno.</t>
        </is>
      </c>
    </row>
    <row r="73" ht="65" customHeight="1">
      <c r="A73" s="5" t="n">
        <v>69</v>
      </c>
      <c r="B73" s="4" t="inlineStr">
        <is>
          <t>Agrolink — Cotações</t>
        </is>
      </c>
      <c r="C73" s="8" t="inlineStr">
        <is>
          <t>https://www.agrolink.com.br/cotacoes</t>
        </is>
      </c>
      <c r="D73" s="4" t="inlineStr">
        <is>
          <t>Página privada consultada lista soja, boi, milho, trigo e arroz entre os mais procurados; não evidenciou cotação pública de queijo/cachaça, API documentada ou licença de redistribuição.</t>
        </is>
      </c>
    </row>
  </sheetData>
  <mergeCells count="2">
    <mergeCell ref="A1:D1"/>
    <mergeCell ref="A2:D2"/>
  </mergeCells>
  <hyperlinks>
    <hyperlink xmlns:r="http://schemas.openxmlformats.org/officeDocument/2006/relationships" ref="C5" r:id="rId1"/>
    <hyperlink xmlns:r="http://schemas.openxmlformats.org/officeDocument/2006/relationships" ref="C6" r:id="rId2"/>
    <hyperlink xmlns:r="http://schemas.openxmlformats.org/officeDocument/2006/relationships" ref="C7" r:id="rId3"/>
    <hyperlink xmlns:r="http://schemas.openxmlformats.org/officeDocument/2006/relationships" ref="C8" r:id="rId4"/>
    <hyperlink xmlns:r="http://schemas.openxmlformats.org/officeDocument/2006/relationships" ref="C9" r:id="rId5"/>
    <hyperlink xmlns:r="http://schemas.openxmlformats.org/officeDocument/2006/relationships" ref="C10" r:id="rId6"/>
    <hyperlink xmlns:r="http://schemas.openxmlformats.org/officeDocument/2006/relationships" ref="C11" r:id="rId7"/>
    <hyperlink xmlns:r="http://schemas.openxmlformats.org/officeDocument/2006/relationships" ref="C12" r:id="rId8"/>
    <hyperlink xmlns:r="http://schemas.openxmlformats.org/officeDocument/2006/relationships" ref="C13" r:id="rId9"/>
    <hyperlink xmlns:r="http://schemas.openxmlformats.org/officeDocument/2006/relationships" ref="C14" r:id="rId10"/>
    <hyperlink xmlns:r="http://schemas.openxmlformats.org/officeDocument/2006/relationships" ref="C15" r:id="rId11"/>
    <hyperlink xmlns:r="http://schemas.openxmlformats.org/officeDocument/2006/relationships" ref="C16" r:id="rId12"/>
    <hyperlink xmlns:r="http://schemas.openxmlformats.org/officeDocument/2006/relationships" ref="C17" r:id="rId13"/>
    <hyperlink xmlns:r="http://schemas.openxmlformats.org/officeDocument/2006/relationships" ref="C18" r:id="rId14"/>
    <hyperlink xmlns:r="http://schemas.openxmlformats.org/officeDocument/2006/relationships" ref="C19" r:id="rId15"/>
    <hyperlink xmlns:r="http://schemas.openxmlformats.org/officeDocument/2006/relationships" ref="C20" r:id="rId16"/>
    <hyperlink xmlns:r="http://schemas.openxmlformats.org/officeDocument/2006/relationships" ref="C21" r:id="rId17"/>
    <hyperlink xmlns:r="http://schemas.openxmlformats.org/officeDocument/2006/relationships" ref="C22" r:id="rId18"/>
    <hyperlink xmlns:r="http://schemas.openxmlformats.org/officeDocument/2006/relationships" ref="C23" r:id="rId19"/>
    <hyperlink xmlns:r="http://schemas.openxmlformats.org/officeDocument/2006/relationships" ref="C24" r:id="rId20"/>
    <hyperlink xmlns:r="http://schemas.openxmlformats.org/officeDocument/2006/relationships" ref="C25" r:id="rId21"/>
    <hyperlink xmlns:r="http://schemas.openxmlformats.org/officeDocument/2006/relationships" ref="C26" r:id="rId22"/>
    <hyperlink xmlns:r="http://schemas.openxmlformats.org/officeDocument/2006/relationships" ref="C27" r:id="rId23"/>
    <hyperlink xmlns:r="http://schemas.openxmlformats.org/officeDocument/2006/relationships" ref="C28" r:id="rId24"/>
    <hyperlink xmlns:r="http://schemas.openxmlformats.org/officeDocument/2006/relationships" ref="C29" r:id="rId25"/>
    <hyperlink xmlns:r="http://schemas.openxmlformats.org/officeDocument/2006/relationships" ref="C30" r:id="rId26"/>
    <hyperlink xmlns:r="http://schemas.openxmlformats.org/officeDocument/2006/relationships" ref="C31" r:id="rId27"/>
    <hyperlink xmlns:r="http://schemas.openxmlformats.org/officeDocument/2006/relationships" ref="C32" r:id="rId28"/>
    <hyperlink xmlns:r="http://schemas.openxmlformats.org/officeDocument/2006/relationships" ref="C33" r:id="rId29"/>
    <hyperlink xmlns:r="http://schemas.openxmlformats.org/officeDocument/2006/relationships" ref="C34" r:id="rId30"/>
    <hyperlink xmlns:r="http://schemas.openxmlformats.org/officeDocument/2006/relationships" ref="C35" r:id="rId31"/>
    <hyperlink xmlns:r="http://schemas.openxmlformats.org/officeDocument/2006/relationships" ref="C36" r:id="rId32"/>
    <hyperlink xmlns:r="http://schemas.openxmlformats.org/officeDocument/2006/relationships" ref="C37" r:id="rId33"/>
    <hyperlink xmlns:r="http://schemas.openxmlformats.org/officeDocument/2006/relationships" ref="C38" r:id="rId34"/>
    <hyperlink xmlns:r="http://schemas.openxmlformats.org/officeDocument/2006/relationships" ref="C39" r:id="rId35"/>
    <hyperlink xmlns:r="http://schemas.openxmlformats.org/officeDocument/2006/relationships" ref="C40" r:id="rId36"/>
    <hyperlink xmlns:r="http://schemas.openxmlformats.org/officeDocument/2006/relationships" ref="C41" r:id="rId37"/>
    <hyperlink xmlns:r="http://schemas.openxmlformats.org/officeDocument/2006/relationships" ref="C42" r:id="rId38"/>
    <hyperlink xmlns:r="http://schemas.openxmlformats.org/officeDocument/2006/relationships" ref="C43" r:id="rId39"/>
    <hyperlink xmlns:r="http://schemas.openxmlformats.org/officeDocument/2006/relationships" ref="C44" r:id="rId40"/>
    <hyperlink xmlns:r="http://schemas.openxmlformats.org/officeDocument/2006/relationships" ref="C45" r:id="rId41"/>
    <hyperlink xmlns:r="http://schemas.openxmlformats.org/officeDocument/2006/relationships" ref="C46" r:id="rId42"/>
    <hyperlink xmlns:r="http://schemas.openxmlformats.org/officeDocument/2006/relationships" ref="C47" r:id="rId43"/>
    <hyperlink xmlns:r="http://schemas.openxmlformats.org/officeDocument/2006/relationships" ref="C48" r:id="rId44"/>
    <hyperlink xmlns:r="http://schemas.openxmlformats.org/officeDocument/2006/relationships" ref="C49" r:id="rId45"/>
    <hyperlink xmlns:r="http://schemas.openxmlformats.org/officeDocument/2006/relationships" ref="C50" r:id="rId46"/>
    <hyperlink xmlns:r="http://schemas.openxmlformats.org/officeDocument/2006/relationships" ref="C51" r:id="rId47"/>
    <hyperlink xmlns:r="http://schemas.openxmlformats.org/officeDocument/2006/relationships" ref="C52" r:id="rId48"/>
    <hyperlink xmlns:r="http://schemas.openxmlformats.org/officeDocument/2006/relationships" ref="C53" r:id="rId49"/>
    <hyperlink xmlns:r="http://schemas.openxmlformats.org/officeDocument/2006/relationships" ref="C54" r:id="rId50"/>
    <hyperlink xmlns:r="http://schemas.openxmlformats.org/officeDocument/2006/relationships" ref="C55" r:id="rId51"/>
    <hyperlink xmlns:r="http://schemas.openxmlformats.org/officeDocument/2006/relationships" ref="C56" r:id="rId52"/>
    <hyperlink xmlns:r="http://schemas.openxmlformats.org/officeDocument/2006/relationships" ref="C57" r:id="rId53"/>
    <hyperlink xmlns:r="http://schemas.openxmlformats.org/officeDocument/2006/relationships" ref="C58" r:id="rId54"/>
    <hyperlink xmlns:r="http://schemas.openxmlformats.org/officeDocument/2006/relationships" ref="C59" r:id="rId55"/>
    <hyperlink xmlns:r="http://schemas.openxmlformats.org/officeDocument/2006/relationships" ref="C60" r:id="rId56"/>
    <hyperlink xmlns:r="http://schemas.openxmlformats.org/officeDocument/2006/relationships" ref="C61" r:id="rId57"/>
    <hyperlink xmlns:r="http://schemas.openxmlformats.org/officeDocument/2006/relationships" ref="C62" r:id="rId58"/>
    <hyperlink xmlns:r="http://schemas.openxmlformats.org/officeDocument/2006/relationships" ref="C63" r:id="rId59"/>
    <hyperlink xmlns:r="http://schemas.openxmlformats.org/officeDocument/2006/relationships" ref="C64" r:id="rId60"/>
    <hyperlink xmlns:r="http://schemas.openxmlformats.org/officeDocument/2006/relationships" ref="C65" r:id="rId61"/>
    <hyperlink xmlns:r="http://schemas.openxmlformats.org/officeDocument/2006/relationships" ref="C66" r:id="rId62"/>
    <hyperlink xmlns:r="http://schemas.openxmlformats.org/officeDocument/2006/relationships" ref="C67" r:id="rId63"/>
    <hyperlink xmlns:r="http://schemas.openxmlformats.org/officeDocument/2006/relationships" ref="C68" r:id="rId64"/>
    <hyperlink xmlns:r="http://schemas.openxmlformats.org/officeDocument/2006/relationships" ref="C69" r:id="rId65"/>
    <hyperlink xmlns:r="http://schemas.openxmlformats.org/officeDocument/2006/relationships" ref="C70" r:id="rId66"/>
    <hyperlink xmlns:r="http://schemas.openxmlformats.org/officeDocument/2006/relationships" ref="C71" r:id="rId67"/>
    <hyperlink xmlns:r="http://schemas.openxmlformats.org/officeDocument/2006/relationships" ref="C72" r:id="rId68"/>
    <hyperlink xmlns:r="http://schemas.openxmlformats.org/officeDocument/2006/relationships" ref="C73" r:id="rId69"/>
  </hyperlinks>
  <printOptions horizontalCentered="1"/>
  <pageMargins left="0.75" right="0.75" top="1" bottom="1" header="0.5" footer="0.5"/>
  <pageSetup orientation="landscape" paperSize="8" fitToHeight="0" fitToWidth="1"/>
  <tableParts count="1">
    <tablePart xmlns:r="http://schemas.openxmlformats.org/officeDocument/2006/relationships" r:id="rId70"/>
  </tableParts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4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45" customWidth="1" min="2" max="2"/>
  </cols>
  <sheetData>
    <row r="1">
      <c r="A1" s="1" t="inlineStr">
        <is>
          <t>Lacunas documentais</t>
        </is>
      </c>
    </row>
    <row r="2" ht="32" customHeight="1">
      <c r="A2" s="2" t="inlineStr">
        <is>
          <t>Ausência de dado não comprova ausência de atividade econômica; não preencher com zero ou extrapolações.</t>
        </is>
      </c>
    </row>
    <row r="4" ht="31" customHeight="1">
      <c r="A4" s="3" t="inlineStr">
        <is>
          <t>ID</t>
        </is>
      </c>
      <c r="B4" s="3" t="inlineStr">
        <is>
          <t>Lacuna</t>
        </is>
      </c>
    </row>
    <row r="5" ht="65" customHeight="1">
      <c r="A5" s="5" t="n">
        <v>1</v>
      </c>
      <c r="B5" s="4" t="inlineStr">
        <is>
          <t>cafe: Não foi localizada uma série pública primária da FAEMG com preço médio de café especial por saca; não substituí essa lacuna por preços de concurso ou pelo CEPEA agregado.</t>
        </is>
      </c>
    </row>
    <row r="6" ht="65" customHeight="1">
      <c r="A6" s="7" t="n">
        <v>2</v>
      </c>
      <c r="B6" s="6" t="inlineStr">
        <is>
          <t>cafe: Não há no material coletado uma média estadual de preço de cafés especiais de MG, nem volume/VBP de specialty por IG. R$6.000/saca e 3x são máximos/prêmios de lotes, não médias.</t>
        </is>
      </c>
    </row>
    <row r="7" ht="65" customHeight="1">
      <c r="A7" s="5" t="n">
        <v>3</v>
      </c>
      <c r="B7" s="4" t="inlineStr">
        <is>
          <t>cafe: Não há denominador nacional no mesmo recorte jan-ago/2026 para calcular parcela de MG sem misturar janelas; por isso a parcela 2026 é null/omitida.</t>
        </is>
      </c>
    </row>
    <row r="8" ht="65" customHeight="1">
      <c r="A8" s="7" t="n">
        <v>4</v>
      </c>
      <c r="B8" s="6" t="inlineStr">
        <is>
          <t>cafe: A produção mineira de 2025 aparece como 25,7 milhões de sacas em IBGE/LSPA e notícia estadual, mas a forma como fontes Conab/IBGE repartem arábica versus total exige leitura da tabela XLSX final da Conab; não foi feita reconciliação artificial.</t>
        </is>
      </c>
    </row>
    <row r="9" ht="65" customHeight="1">
      <c r="A9" s="5" t="n">
        <v>5</v>
      </c>
      <c r="B9" s="4" t="inlineStr">
        <is>
          <t>cafe: A base de IG registra produto e território, mas não mede receita regional. Não projetar receita de Cerrado, Mantiqueira, Matas, Vertentes, Caparaó ou Sul de Minas a partir do VBP estadual.</t>
        </is>
      </c>
    </row>
    <row r="10" ht="65" customHeight="1">
      <c r="A10" s="7" t="n">
        <v>6</v>
      </c>
      <c r="B10" s="6" t="inlineStr">
        <is>
          <t>cafe: Os dados de exportação de MG de 2025 usados são jan-set e os de 2026 jan-ago; não são anuais. A comparação com Cecafé ano cheio 2025 serve apenas como contexto nacional, não para participação estadual anual.</t>
        </is>
      </c>
    </row>
    <row r="11" ht="65" customHeight="1">
      <c r="A11" s="5" t="n">
        <v>7</v>
      </c>
      <c r="B11" s="4" t="inlineStr">
        <is>
          <t>queijo: Não foi localizada nas fontes oficiais consultadas uma série estadual de preços médios em R$/kg de Queijo Minas Artesanal para 2025 ou 2026, separada em produtor, atacado e varejo. Os seis registros correspondentes ficaram null.</t>
        </is>
      </c>
    </row>
    <row r="12" ht="65" customHeight="1">
      <c r="A12" s="7" t="n">
        <v>8</v>
      </c>
      <c r="B12" s="6" t="inlineStr">
        <is>
          <t>queijo: Não há VBP ou faturamento estadual específico de QMA/queijos artesanais nas fontes consultadas. O número de R$120 mil/dia do Serro é um relato municipal sem metodologia e não foi anualizado nem extrapolado.</t>
        </is>
      </c>
    </row>
    <row r="13" ht="65" customHeight="1">
      <c r="A13" s="5" t="n">
        <v>9</v>
      </c>
      <c r="B13" s="4" t="inlineStr">
        <is>
          <t>queijo: Não há estimativa oficial de empregos diretos da cadeia artesanal para 2025/2026; o número de agroindústrias não pode ser convertido em postos de trabalho.</t>
        </is>
      </c>
    </row>
    <row r="14" ht="65" customHeight="1">
      <c r="A14" s="7" t="n">
        <v>10</v>
      </c>
      <c r="B14" s="6" t="inlineStr">
        <is>
          <t>queijo: A classificação SH4 0406 do MDIC é queijos e requeijão e não distingue artesanal, industrial, Selo Arte, IG, leite cru, pasteurizado ou produto com denominação específica. Os totais de exportação não são exportações de QMA.</t>
        </is>
      </c>
    </row>
    <row r="15" ht="65" customHeight="1">
      <c r="A15" s="5" t="n">
        <v>11</v>
      </c>
      <c r="B15" s="4" t="inlineStr">
        <is>
          <t>queijo: O acumulado de 2026 do MDIC cobre janeiro a setembro, conforme a página atualizada em 06/10/2026; não há ano fechado de 2026 na data de referência.</t>
        </is>
      </c>
    </row>
    <row r="16" ht="65" customHeight="1">
      <c r="A16" s="7" t="n">
        <v>12</v>
      </c>
      <c r="B16" s="6" t="inlineStr">
        <is>
          <t>queijo: O IBGE tem dados de leite cru adquirido/industrializado e preço do leite ao produtor, mas não publicou uma conversão oficial de leite em queijo artesanal. Não foi usado valor ou preço de leite para preencher queijo.</t>
        </is>
      </c>
    </row>
    <row r="17" ht="65" customHeight="1">
      <c r="A17" s="5" t="n">
        <v>13</v>
      </c>
      <c r="B17" s="4" t="inlineStr">
        <is>
          <t>queijo: O guia mineiro de exportação traz categorias comerciais e preços FOB em US$/kg para 2024, não preços domésticos em R$/kg de 2025/2026 e não identifica quais embarques são artesanais.</t>
        </is>
      </c>
    </row>
    <row r="18" ht="65" customHeight="1">
      <c r="A18" s="7" t="n">
        <v>14</v>
      </c>
      <c r="B18" s="6" t="inlineStr">
        <is>
          <t>queijo: A página estadual de queijos informa produção anualizada com base no relatório Safra Agroindústria 2025, mas não apresenta série temporal comparável por região nem dados de vendas, preço ou receita regional.</t>
        </is>
      </c>
    </row>
    <row r="19" ht="65" customHeight="1">
      <c r="A19" s="5" t="n">
        <v>15</v>
      </c>
      <c r="B19" s="4" t="inlineStr">
        <is>
          <t>cachaca: Não foi localizada série oficial 2025/2026 de preço médio em R$/L para produtor ou atacado de cachaça de alambique mineira, desagregada por teor e embalagem; os preços registrados são observações de varejo online em uma data.</t>
        </is>
      </c>
    </row>
    <row r="20" ht="65" customHeight="1">
      <c r="A20" s="7" t="n">
        <v>16</v>
      </c>
      <c r="B20" s="6" t="inlineStr">
        <is>
          <t>cachaca: Não há VBP público exclusivo do subconjunto de alambique em MG. R$624,7 milhões é faturamento/movimentação da cadeia segundo a Seapa e não deve ser reclassificado como VBP artesanal.</t>
        </is>
      </c>
    </row>
    <row r="21" ht="65" customHeight="1">
      <c r="A21" s="5" t="n">
        <v>17</v>
      </c>
      <c r="B21" s="4" t="inlineStr">
        <is>
          <t>cachaca: Não há produção MAPA 2025 de alambique/artesanal por MG: o Anuário publica total nacional e regiões, enquanto a estimativa de 13,5 milhões é de diagnóstico de 2023 baseado em amostra e repetida em 2026.</t>
        </is>
      </c>
    </row>
    <row r="22" ht="65" customHeight="1">
      <c r="A22" s="7" t="n">
        <v>18</v>
      </c>
      <c r="B22" s="6" t="inlineStr">
        <is>
          <t>cachaca: O número de 630 alambiques da Emater (notícia de 23/10/2026) e os 564 estabelecimentos elaboradores MAPA (referência 2025) têm conceitos/data-base diferentes; não foi possível harmonizá-los.</t>
        </is>
      </c>
    </row>
    <row r="23" ht="65" customHeight="1">
      <c r="A23" s="5" t="n">
        <v>19</v>
      </c>
      <c r="B23" s="4" t="inlineStr">
        <is>
          <t>cachaca: O guia mineiro de exportação contém divergência interna de volume (333 t na tabela, 337 t no texto). Além disso, seus números são aduaneiros/NCM e não provam que os embarques sejam de alambique certificado; não converter toneladas em litros.</t>
        </is>
      </c>
    </row>
    <row r="24" ht="65" customHeight="1">
      <c r="A24" s="7" t="n">
        <v>20</v>
      </c>
      <c r="B24" s="6" t="inlineStr">
        <is>
          <t>cachaca: A classificação aduaneira pode agrupar cachaça/aguardente com outras bebidas e não carrega atributos de alambique, IG, teor, envelhecimento ou certificação MAPA; exportações não devem ser tratadas como receita regional de alambique.</t>
        </is>
      </c>
    </row>
    <row r="25" ht="65" customHeight="1">
      <c r="A25" s="5" t="n">
        <v>21</v>
      </c>
      <c r="B25" s="4" t="inlineStr">
        <is>
          <t>cachaca: Não foi fechada alíquota efetiva de ICMS, IPI, PIS/Cofins ou regime do Simples para o produtor específico: a Portaria SRE 265/2025 trata competência para regime especial, e a tributação depende do enquadramento, operação e legislação vigente. O valor de R$56,5 milhões é arrecadação setorial informada, não alíquota.</t>
        </is>
      </c>
    </row>
    <row r="26" ht="65" customHeight="1">
      <c r="A26" s="7" t="n">
        <v>22</v>
      </c>
      <c r="B26" s="6" t="inlineStr">
        <is>
          <t>cachaca: Não há ano completo de produção 2026 disponível na data de referência 27/10/2026; não projetar a partir de 2023 ou 2025.</t>
        </is>
      </c>
    </row>
    <row r="27" ht="65" customHeight="1">
      <c r="A27" s="5" t="n">
        <v>23</v>
      </c>
      <c r="B27" s="4" t="inlineStr">
        <is>
          <t>territorio: Não localizado regulamento, caderno de especificações, polígono, lista de municípios, lista de produtores aderentes, entidade gestora coletiva ou série de vendas/receita do próprio SerrasMardeMinas. A ausência não prova que tais documentos não existam fora do site.</t>
        </is>
      </c>
    </row>
    <row r="28" ht="65" customHeight="1">
      <c r="A28" s="7" t="n">
        <v>24</v>
      </c>
      <c r="B28" s="6" t="inlineStr">
        <is>
          <t>territorio: Não localizado certificado/registro INPI de marca para o nome em consulta pública conclusiva; a checagem realizada foi das listas de IG concedidas e não substitui busca formal de marcas, pedidos em andamento ou certidão processual.</t>
        </is>
      </c>
    </row>
    <row r="29" ht="65" customHeight="1">
      <c r="A29" s="5" t="n">
        <v>25</v>
      </c>
      <c r="B29" s="4" t="inlineStr">
        <is>
          <t>territorio: Não localizado VBP, preço de produtor/atacado/varejo ou exportação específica de queijo artesanal mineiro em 2025/2026 nas fontes oficiais consultadas. Não usar toneladas vezes preço externo como substituto.</t>
        </is>
      </c>
    </row>
    <row r="30" ht="65" customHeight="1">
      <c r="A30" s="7" t="n">
        <v>26</v>
      </c>
      <c r="B30" s="6" t="inlineStr">
        <is>
          <t>territorio: Não localizado valor exato de exportação de cachaça de Minas em 2025/2026 em fonte primária com unidade e período completos; a fonte disponível diz apenas “mais de US$ 1,9 milhão”. Não registrar 1,9 como valor exato.</t>
        </is>
      </c>
    </row>
    <row r="31" ht="65" customHeight="1">
      <c r="A31" s="5" t="n">
        <v>27</v>
      </c>
      <c r="B31" s="4" t="inlineStr">
        <is>
          <t>territorio: Há divergência entre 501 estabelecimentos em SEAPA/FAEMG e 564 no Anuário MAPA; provavelmente decorre de escopo/cadastro, mas a pesquisa não localizou uma reconciliação metodológica. Não somar nem converter um número no outro.</t>
        </is>
      </c>
    </row>
    <row r="32" ht="65" customHeight="1">
      <c r="A32" s="7" t="n">
        <v>28</v>
      </c>
      <c r="B32" s="6" t="inlineStr">
        <is>
          <t>territorio: Não há base territorial defensável para percentuais ou receita regional de Café, Queijo e Cachaça. O painel solicitado deve permanecer estadual/contextual até o operador fornecer a delimitação; qualquer percentual regional seria fabricação ou extrapolação.</t>
        </is>
      </c>
    </row>
    <row r="33" ht="65" customHeight="1">
      <c r="A33" s="5" t="n">
        <v>29</v>
      </c>
      <c r="B33" s="4" t="inlineStr">
        <is>
          <t>territorio: Preços em tempo real/ticker não foram fabricados: as fontes pesquisadas são estatísticas periódicas, estimativas de safra, comércio exterior e faturamento anual/semestral. Um ticker exigiria uma fonte de mercado com atualização e nível (produtor, atacado ou varejo) explicitamente definidos.</t>
        </is>
      </c>
    </row>
    <row r="34" ht="65" customHeight="1">
      <c r="A34" s="7" t="n">
        <v>30</v>
      </c>
      <c r="B34" s="6" t="inlineStr">
        <is>
          <t>ticker: Não foi encontrada fonte aberta/documentada que entregue simultaneamente café brasileiro R$/saca, queijo artesanal R$/kg e cachaça de alambique R$/L com atualização intradiária, histórico, chave/contrato, CORS e licença de redistribuição.</t>
        </is>
      </c>
    </row>
    <row r="35" ht="65" customHeight="1">
      <c r="A35" s="5" t="n">
        <v>31</v>
      </c>
      <c r="B35" s="4" t="inlineStr">
        <is>
          <t>ticker: Para CEPEA, a página pública e o histórico são evidência de referência diária, mas não foi localizada API pública nem SLA/WebSocket. A licença pública é não comercial; uso comercial exige autorização/contrato.</t>
        </is>
      </c>
    </row>
    <row r="36" ht="65" customHeight="1">
      <c r="A36" s="7" t="n">
        <v>32</v>
      </c>
      <c r="B36" s="6" t="inlineStr">
        <is>
          <t>ticker: Para queijo artesanal, faltam indicador nacional/estadual, preço diário padronizado, série histórica e 2026 fechado. As observações FAEMG são individuais e não suportam receita regional.</t>
        </is>
      </c>
    </row>
    <row r="37" ht="65" customHeight="1">
      <c r="A37" s="5" t="n">
        <v>33</v>
      </c>
      <c r="B37" s="4" t="inlineStr">
        <is>
          <t>ticker: Para cachaça de alambique, o anuário MAPA agrega cachaça declarada e exportada; não há preço doméstico R$/L, recorte de alambique comparável ou 2026 fechado.</t>
        </is>
      </c>
    </row>
    <row r="38" ht="65" customHeight="1">
      <c r="A38" s="7" t="n">
        <v>34</v>
      </c>
      <c r="B38" s="6" t="inlineStr">
        <is>
          <t>ticker: A API ComexStat é para comércio exterior mensal/anual; o overview não informa claramente requisito de chave, quotas ou CORS e o endpoint de documentação retornou verificação 503 no teste direto. Confirmar autenticação e limites com MDIC antes de produção.</t>
        </is>
      </c>
    </row>
    <row r="39" ht="65" customHeight="1">
      <c r="A39" s="5" t="n">
        <v>35</v>
      </c>
      <c r="B39" s="4" t="inlineStr">
        <is>
          <t>ticker: As fontes gov.br de XLSX/CSV retornaram sem Access-Control-Allow-Origin no teste direto. Não assumir integração browser-to-source; usar ETL/backend com cache, logs de data do dado/publicação e respeito aos termos.</t>
        </is>
      </c>
    </row>
    <row r="40" ht="65" customHeight="1">
      <c r="A40" s="7" t="n">
        <v>36</v>
      </c>
      <c r="B40" s="6" t="inlineStr">
        <is>
          <t>ticker: Não há base para calcular ou projetar receita regional comparável de Café, Queijo e Cachaça. VBP do MAPA cobre produtos principais de lavoura/pecuária, enquanto a produção de queijo e cachaça tem abrangências e unidades distintas; valores ausentes devem permanecer null, sem extrapolação.</t>
        </is>
      </c>
    </row>
  </sheetData>
  <mergeCells count="2">
    <mergeCell ref="A2:B2"/>
    <mergeCell ref="A1:B1"/>
  </mergeCells>
  <printOptions horizontalCentered="1"/>
  <pageMargins left="0.75" right="0.75" top="1" bottom="1" header="0.5" footer="0.5"/>
  <pageSetup orientation="landscape" paperSize="8" fitToHeight="0" fitToWidth="1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30" customWidth="1" min="2" max="2"/>
    <col width="34" customWidth="1" min="3" max="3"/>
    <col width="28" customWidth="1" min="4" max="4"/>
  </cols>
  <sheetData>
    <row r="1">
      <c r="A1" s="14" t="inlineStr">
        <is>
          <t>Base territorial real — preenchimento pelo usuário</t>
        </is>
      </c>
    </row>
    <row r="3">
      <c r="A3" t="inlineStr">
        <is>
          <t>Território / municípios</t>
        </is>
      </c>
      <c r="B3" s="15" t="n"/>
    </row>
    <row r="4">
      <c r="A4" t="inlineStr">
        <is>
          <t>Período comum</t>
        </is>
      </c>
      <c r="B4" s="15" t="n"/>
    </row>
    <row r="5">
      <c r="A5" t="inlineStr">
        <is>
          <t>Fonte dos dados</t>
        </is>
      </c>
      <c r="B5" s="15" t="n"/>
    </row>
    <row r="8">
      <c r="A8" s="16" t="inlineStr">
        <is>
          <t>Cadeia</t>
        </is>
      </c>
      <c r="B8" s="16" t="inlineStr">
        <is>
          <t>Faturamento real em R$</t>
        </is>
      </c>
      <c r="C8" s="16" t="inlineStr">
        <is>
          <t>Participação entre 3 cadeias</t>
        </is>
      </c>
      <c r="D8" s="16" t="inlineStr">
        <is>
          <t>Status</t>
        </is>
      </c>
    </row>
    <row r="9">
      <c r="A9" t="inlineStr">
        <is>
          <t>Café</t>
        </is>
      </c>
      <c r="B9" s="17" t="n"/>
      <c r="C9" s="18">
        <f>IF(AND(COUNT($B$9:$B$11)=3,SUM($B$9:$B$11)&gt;0),B9/SUM($B$9:$B$11),"")</f>
        <v/>
      </c>
      <c r="D9" t="inlineStr">
        <is>
          <t>Aguardando dado real</t>
        </is>
      </c>
    </row>
    <row r="10">
      <c r="A10" t="inlineStr">
        <is>
          <t>Queijos artesanais</t>
        </is>
      </c>
      <c r="B10" s="17" t="n"/>
      <c r="C10" s="18">
        <f>IF(AND(COUNT($B$9:$B$11)=3,SUM($B$9:$B$11)&gt;0),B10/SUM($B$9:$B$11),"")</f>
        <v/>
      </c>
      <c r="D10" t="inlineStr">
        <is>
          <t>Aguardando dado real</t>
        </is>
      </c>
    </row>
    <row r="11">
      <c r="A11" t="inlineStr">
        <is>
          <t>Cachaça de alambique</t>
        </is>
      </c>
      <c r="B11" s="17" t="n"/>
      <c r="C11" s="18">
        <f>IF(AND(COUNT($B$9:$B$11)=3,SUM($B$9:$B$11)&gt;0),B11/SUM($B$9:$B$11),"")</f>
        <v/>
      </c>
      <c r="D11" t="inlineStr">
        <is>
          <t>Aguardando dado real</t>
        </is>
      </c>
    </row>
    <row r="13">
      <c r="A13" t="inlineStr">
        <is>
          <t>Total das três cadeias</t>
        </is>
      </c>
      <c r="B13" s="19">
        <f>IF(COUNT(B9:B11)=3,SUM(B9:B11),"")</f>
        <v/>
      </c>
    </row>
    <row r="15">
      <c r="A15" s="13" t="inlineStr">
        <is>
          <t>Somente valores reais, comparáveis, na mesma moeda, período e território; sem dupla contagem. Participação entre três cadeias, não no total da economia regional.</t>
        </is>
      </c>
    </row>
    <row r="16"/>
  </sheetData>
  <mergeCells count="2">
    <mergeCell ref="A1:D1"/>
    <mergeCell ref="A15:D16"/>
  </mergeCells>
  <dataValidations count="1">
    <dataValidation sqref="B9:B11" showDropDown="0" showInputMessage="0" showErrorMessage="1" allowBlank="1" error="Informe um faturamento real não negativo." type="decimal" operator="greaterThanOrEqual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2026-10-27T18:23:42Z</dcterms:created>
  <dcterms:modified xmlns:dcterms="http://purl.org/dc/terms/" xmlns:xsi="http://www.w3.org/2001/XMLSchema-instance" xsi:type="dcterms:W3CDTF">2026-10-27T18:23:42Z</dcterms:modified>
</cp:coreProperties>
</file>